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340" windowHeight="11805" activeTab="0"/>
  </bookViews>
  <sheets>
    <sheet name="１表" sheetId="1" r:id="rId1"/>
  </sheets>
  <definedNames/>
  <calcPr fullCalcOnLoad="1"/>
</workbook>
</file>

<file path=xl/sharedStrings.xml><?xml version="1.0" encoding="utf-8"?>
<sst xmlns="http://schemas.openxmlformats.org/spreadsheetml/2006/main" count="202" uniqueCount="62">
  <si>
    <t>【Ⅳ　統計表（従業者４人以上の事業所）】</t>
  </si>
  <si>
    <t>第１表　産業中分類別　経営組織別事業所数、従業者数、現金給与総額、原材料使用額等、製造品出荷額等、付加価値額</t>
  </si>
  <si>
    <t>経 営 組 織 別 事 業 所 数</t>
  </si>
  <si>
    <t>従　　　　業　　　　者　　　　数</t>
  </si>
  <si>
    <t>現金給与
総　　額</t>
  </si>
  <si>
    <t>原 材 料
使用額等</t>
  </si>
  <si>
    <t>製　造　品　出　荷　額　等</t>
  </si>
  <si>
    <t>区　　分</t>
  </si>
  <si>
    <t>総　数</t>
  </si>
  <si>
    <t>会　社</t>
  </si>
  <si>
    <t>その他</t>
  </si>
  <si>
    <t>個　人</t>
  </si>
  <si>
    <t>常 用 労 働 者 数</t>
  </si>
  <si>
    <t>個人事業主・家族従業者</t>
  </si>
  <si>
    <t>総　額</t>
  </si>
  <si>
    <t>製 造 品</t>
  </si>
  <si>
    <t>加 工 賃</t>
  </si>
  <si>
    <t>修 理 料</t>
  </si>
  <si>
    <t>付加価値額</t>
  </si>
  <si>
    <t>計</t>
  </si>
  <si>
    <t>男</t>
  </si>
  <si>
    <t>女</t>
  </si>
  <si>
    <t>出 荷 額</t>
  </si>
  <si>
    <t>収 入 額</t>
  </si>
  <si>
    <t>人</t>
  </si>
  <si>
    <t>万円</t>
  </si>
  <si>
    <t>食料品</t>
  </si>
  <si>
    <t>－</t>
  </si>
  <si>
    <t>飲料</t>
  </si>
  <si>
    <t>Ｘ</t>
  </si>
  <si>
    <t>繊維</t>
  </si>
  <si>
    <t>衣服</t>
  </si>
  <si>
    <t>木材・木製品</t>
  </si>
  <si>
    <t>家具</t>
  </si>
  <si>
    <t>パルプ</t>
  </si>
  <si>
    <t>印刷</t>
  </si>
  <si>
    <t>化学</t>
  </si>
  <si>
    <t>石油</t>
  </si>
  <si>
    <t>ﾌﾟﾗｽﾁｯｸ製品</t>
  </si>
  <si>
    <t>ゴム製品</t>
  </si>
  <si>
    <t>皮革</t>
  </si>
  <si>
    <t>窯業</t>
  </si>
  <si>
    <t>鉄鋼</t>
  </si>
  <si>
    <t>非鉄金属</t>
  </si>
  <si>
    <t>金属製品</t>
  </si>
  <si>
    <t>一般機械</t>
  </si>
  <si>
    <t>電気機械</t>
  </si>
  <si>
    <t>電子部品</t>
  </si>
  <si>
    <t>輸送用機械</t>
  </si>
  <si>
    <t>精密機械</t>
  </si>
  <si>
    <t xml:space="preserve"> </t>
  </si>
  <si>
    <t>重化学工業</t>
  </si>
  <si>
    <t>基礎素材型産業</t>
  </si>
  <si>
    <t>加工組立型産業</t>
  </si>
  <si>
    <t>生活関連型産業</t>
  </si>
  <si>
    <t>注：製造品出荷額等総額には、製造工程からでたくず・廃物・その他の収入が含まれている。</t>
  </si>
  <si>
    <t>注：付加価値額は、粗付加価値額（従業者29人以下の事業所）での集計を含む。</t>
  </si>
  <si>
    <t>09</t>
  </si>
  <si>
    <t>－</t>
  </si>
  <si>
    <t>Ｘ</t>
  </si>
  <si>
    <t>軽　工　業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</si>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</sst>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"/>
    <numFmt numFmtId="178" formatCode="0_ "/>
    <numFmt numFmtId="179" formatCode="###\ ###\ ###"/>
    <numFmt numFmtId="180" formatCode="0.0_);[Red]\(0.0\)"/>
  </numFmts>
  <fonts count="10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b/>
      <sz val="18"/>
      <name val="ＭＳ 明朝"/>
      <family val="1"/>
    </font>
    <font>
      <sz val="15"/>
      <name val="Arial"/>
      <family val="2"/>
    </font>
    <font>
      <sz val="15"/>
      <name val="ＭＳ 明朝"/>
      <family val="1"/>
    </font>
    <font>
      <b/>
      <sz val="14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 applyAlignment="1">
      <alignment vertical="center"/>
    </xf>
    <xf numFmtId="0" fontId="3" fillId="0" borderId="0" xfId="20" applyNumberFormat="1" applyFont="1" applyAlignment="1">
      <alignment horizontal="center" vertical="center"/>
      <protection/>
    </xf>
    <xf numFmtId="0" fontId="4" fillId="0" borderId="0" xfId="20" applyNumberFormat="1" applyFont="1" applyAlignment="1">
      <alignment vertical="center"/>
      <protection/>
    </xf>
    <xf numFmtId="0" fontId="5" fillId="0" borderId="0" xfId="20" applyNumberFormat="1" applyFont="1" applyAlignment="1">
      <alignment vertical="center"/>
      <protection/>
    </xf>
    <xf numFmtId="0" fontId="6" fillId="0" borderId="0" xfId="20" applyNumberFormat="1" applyFont="1" applyAlignment="1">
      <alignment/>
      <protection/>
    </xf>
    <xf numFmtId="0" fontId="7" fillId="0" borderId="0" xfId="20" applyNumberFormat="1" applyFont="1" applyAlignment="1">
      <alignment/>
      <protection/>
    </xf>
    <xf numFmtId="0" fontId="8" fillId="0" borderId="0" xfId="20" applyNumberFormat="1" applyFont="1" applyAlignment="1">
      <alignment/>
      <protection/>
    </xf>
    <xf numFmtId="0" fontId="1" fillId="0" borderId="0" xfId="20" applyNumberFormat="1">
      <alignment/>
      <protection/>
    </xf>
    <xf numFmtId="0" fontId="9" fillId="0" borderId="0" xfId="20" applyNumberFormat="1" applyFont="1" applyAlignment="1">
      <alignment/>
      <protection/>
    </xf>
    <xf numFmtId="0" fontId="8" fillId="0" borderId="0" xfId="20" applyNumberFormat="1" applyFont="1" applyAlignment="1">
      <alignment horizontal="centerContinuous" vertical="center"/>
      <protection/>
    </xf>
    <xf numFmtId="0" fontId="8" fillId="0" borderId="1" xfId="20" applyNumberFormat="1" applyFont="1" applyAlignment="1">
      <alignment/>
      <protection/>
    </xf>
    <xf numFmtId="0" fontId="8" fillId="0" borderId="2" xfId="20" applyNumberFormat="1" applyFont="1" applyAlignment="1">
      <alignment horizontal="centerContinuous" vertical="center"/>
      <protection/>
    </xf>
    <xf numFmtId="0" fontId="8" fillId="0" borderId="1" xfId="20" applyNumberFormat="1" applyFont="1" applyAlignment="1">
      <alignment horizontal="centerContinuous" vertical="center"/>
      <protection/>
    </xf>
    <xf numFmtId="0" fontId="8" fillId="0" borderId="3" xfId="20" applyNumberFormat="1" applyFont="1" applyBorder="1" applyAlignment="1">
      <alignment horizontal="center" vertical="center" wrapText="1"/>
      <protection/>
    </xf>
    <xf numFmtId="0" fontId="8" fillId="0" borderId="4" xfId="20" applyNumberFormat="1" applyFont="1" applyBorder="1" applyAlignment="1">
      <alignment horizontal="center" vertical="center" wrapText="1"/>
      <protection/>
    </xf>
    <xf numFmtId="0" fontId="8" fillId="0" borderId="2" xfId="20" applyNumberFormat="1" applyFont="1" applyAlignment="1">
      <alignment/>
      <protection/>
    </xf>
    <xf numFmtId="0" fontId="8" fillId="0" borderId="5" xfId="20" applyNumberFormat="1" applyFont="1" applyBorder="1" applyAlignment="1">
      <alignment horizontal="center" vertical="center"/>
      <protection/>
    </xf>
    <xf numFmtId="0" fontId="8" fillId="0" borderId="6" xfId="20" applyNumberFormat="1" applyFont="1" applyAlignment="1">
      <alignment horizontal="centerContinuous" vertical="center"/>
      <protection/>
    </xf>
    <xf numFmtId="0" fontId="8" fillId="0" borderId="7" xfId="20" applyNumberFormat="1" applyFont="1" applyAlignment="1">
      <alignment horizontal="centerContinuous" vertical="center"/>
      <protection/>
    </xf>
    <xf numFmtId="0" fontId="8" fillId="0" borderId="8" xfId="20" applyNumberFormat="1" applyFont="1" applyBorder="1" applyAlignment="1">
      <alignment horizontal="centerContinuous" vertical="center"/>
      <protection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6" xfId="20" applyNumberFormat="1" applyFont="1" applyAlignment="1">
      <alignment horizontal="center" vertical="center"/>
      <protection/>
    </xf>
    <xf numFmtId="0" fontId="8" fillId="0" borderId="11" xfId="20" applyNumberFormat="1" applyFont="1" applyAlignment="1">
      <alignment horizontal="centerContinuous" vertical="center"/>
      <protection/>
    </xf>
    <xf numFmtId="0" fontId="0" fillId="0" borderId="12" xfId="0" applyBorder="1" applyAlignment="1">
      <alignment horizontal="center" vertical="center"/>
    </xf>
    <xf numFmtId="0" fontId="8" fillId="0" borderId="13" xfId="20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8" fillId="0" borderId="11" xfId="20" applyNumberFormat="1" applyFont="1" applyAlignment="1">
      <alignment horizontal="center" vertical="center"/>
      <protection/>
    </xf>
    <xf numFmtId="0" fontId="1" fillId="0" borderId="7" xfId="20" applyNumberFormat="1">
      <alignment/>
      <protection/>
    </xf>
    <xf numFmtId="0" fontId="8" fillId="0" borderId="7" xfId="20" applyNumberFormat="1" applyFont="1" applyAlignment="1">
      <alignment horizontal="center" vertical="center"/>
      <protection/>
    </xf>
    <xf numFmtId="0" fontId="8" fillId="0" borderId="7" xfId="20" applyNumberFormat="1" applyFont="1" applyAlignment="1">
      <alignment horizontal="right" vertical="center"/>
      <protection/>
    </xf>
    <xf numFmtId="0" fontId="8" fillId="0" borderId="0" xfId="20" applyNumberFormat="1" applyFont="1" applyAlignment="1">
      <alignment horizontal="center" vertical="center"/>
      <protection/>
    </xf>
    <xf numFmtId="0" fontId="8" fillId="0" borderId="0" xfId="20" applyNumberFormat="1" applyFont="1" applyAlignment="1">
      <alignment horizontal="centerContinuous"/>
      <protection/>
    </xf>
    <xf numFmtId="3" fontId="8" fillId="0" borderId="11" xfId="20" applyNumberFormat="1" applyFont="1">
      <alignment/>
      <protection/>
    </xf>
    <xf numFmtId="3" fontId="8" fillId="0" borderId="0" xfId="20" applyNumberFormat="1" applyFont="1">
      <alignment/>
      <protection/>
    </xf>
    <xf numFmtId="0" fontId="8" fillId="0" borderId="0" xfId="20" applyNumberFormat="1" applyFont="1" applyAlignment="1">
      <alignment horizontal="justify"/>
      <protection/>
    </xf>
    <xf numFmtId="3" fontId="8" fillId="0" borderId="0" xfId="20" applyNumberFormat="1" applyFont="1" applyAlignment="1">
      <alignment/>
      <protection/>
    </xf>
    <xf numFmtId="49" fontId="8" fillId="0" borderId="0" xfId="20" applyNumberFormat="1" applyFont="1" applyAlignment="1">
      <alignment horizontal="right"/>
      <protection/>
    </xf>
    <xf numFmtId="0" fontId="8" fillId="0" borderId="0" xfId="20" applyNumberFormat="1" applyFont="1" applyAlignment="1">
      <alignment horizontal="distributed"/>
      <protection/>
    </xf>
    <xf numFmtId="3" fontId="8" fillId="0" borderId="0" xfId="20" applyNumberFormat="1" applyFont="1" applyBorder="1" applyAlignment="1">
      <alignment horizontal="right"/>
      <protection/>
    </xf>
    <xf numFmtId="3" fontId="8" fillId="0" borderId="0" xfId="20" applyNumberFormat="1" applyFont="1" applyAlignment="1">
      <alignment horizontal="right"/>
      <protection/>
    </xf>
    <xf numFmtId="0" fontId="8" fillId="0" borderId="0" xfId="20" applyNumberFormat="1" applyFont="1" applyAlignment="1">
      <alignment horizontal="right"/>
      <protection/>
    </xf>
    <xf numFmtId="0" fontId="8" fillId="0" borderId="15" xfId="20" applyNumberFormat="1" applyFont="1" applyAlignment="1">
      <alignment/>
      <protection/>
    </xf>
    <xf numFmtId="0" fontId="8" fillId="0" borderId="15" xfId="20" applyNumberFormat="1" applyFont="1" applyAlignment="1">
      <alignment horizontal="centerContinuous"/>
      <protection/>
    </xf>
    <xf numFmtId="3" fontId="8" fillId="0" borderId="16" xfId="20" applyNumberFormat="1" applyFont="1" applyAlignment="1">
      <alignment/>
      <protection/>
    </xf>
    <xf numFmtId="3" fontId="8" fillId="0" borderId="15" xfId="20" applyNumberFormat="1" applyFont="1" applyAlignment="1">
      <alignment/>
      <protection/>
    </xf>
    <xf numFmtId="3" fontId="8" fillId="0" borderId="15" xfId="20" applyNumberFormat="1" applyFont="1" applyAlignment="1">
      <alignment horizontal="right"/>
      <protection/>
    </xf>
    <xf numFmtId="3" fontId="8" fillId="0" borderId="11" xfId="20" applyNumberFormat="1" applyFont="1" applyBorder="1">
      <alignment/>
      <protection/>
    </xf>
    <xf numFmtId="3" fontId="8" fillId="0" borderId="0" xfId="20" applyNumberFormat="1" applyFont="1" applyBorder="1">
      <alignment/>
      <protection/>
    </xf>
    <xf numFmtId="0" fontId="8" fillId="0" borderId="17" xfId="20" applyNumberFormat="1" applyFont="1" applyBorder="1" applyAlignment="1">
      <alignment/>
      <protection/>
    </xf>
    <xf numFmtId="0" fontId="8" fillId="0" borderId="18" xfId="20" applyNumberFormat="1" applyFont="1" applyBorder="1" applyAlignment="1">
      <alignment/>
      <protection/>
    </xf>
    <xf numFmtId="0" fontId="8" fillId="0" borderId="0" xfId="20" applyNumberFormat="1" applyFont="1" applyBorder="1">
      <alignment/>
      <protection/>
    </xf>
    <xf numFmtId="0" fontId="1" fillId="0" borderId="0" xfId="20" applyNumberFormat="1" applyBorder="1">
      <alignment/>
      <protection/>
    </xf>
    <xf numFmtId="3" fontId="1" fillId="0" borderId="0" xfId="20" applyNumberFormat="1" applyBorder="1">
      <alignment/>
      <protection/>
    </xf>
    <xf numFmtId="0" fontId="8" fillId="0" borderId="0" xfId="20" applyNumberFormat="1" applyFont="1" applyBorder="1" applyAlignme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2年工業単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T46"/>
  <sheetViews>
    <sheetView tabSelected="1" showOutlineSymbols="0" zoomScale="87" zoomScaleNormal="87" workbookViewId="0" topLeftCell="A1">
      <selection activeCell="A49" sqref="A49"/>
    </sheetView>
  </sheetViews>
  <sheetFormatPr defaultColWidth="9.00390625" defaultRowHeight="13.5"/>
  <cols>
    <col min="1" max="1" width="4.125" style="6" customWidth="1"/>
    <col min="2" max="2" width="15.625" style="6" customWidth="1"/>
    <col min="3" max="3" width="8.625" style="6" customWidth="1"/>
    <col min="4" max="6" width="7.50390625" style="6" customWidth="1"/>
    <col min="7" max="8" width="8.625" style="6" customWidth="1"/>
    <col min="9" max="10" width="7.50390625" style="6" customWidth="1"/>
    <col min="11" max="11" width="8.875" style="6" customWidth="1"/>
    <col min="12" max="13" width="7.625" style="6" customWidth="1"/>
    <col min="14" max="14" width="12.00390625" style="7" customWidth="1"/>
    <col min="15" max="17" width="13.125" style="6" customWidth="1"/>
    <col min="18" max="18" width="12.00390625" style="6" customWidth="1"/>
    <col min="19" max="19" width="9.75390625" style="6" customWidth="1"/>
    <col min="20" max="20" width="13.125" style="6" customWidth="1"/>
    <col min="21" max="16384" width="12.00390625" style="6" customWidth="1"/>
  </cols>
  <sheetData>
    <row r="1" spans="1:14" s="3" customFormat="1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="3" customFormat="1" ht="10.5" customHeight="1">
      <c r="N2" s="2"/>
    </row>
    <row r="3" spans="1:12" ht="19.5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4" ht="13.5" customHeight="1" thickBot="1">
      <c r="B4" s="8"/>
      <c r="C4" s="9"/>
      <c r="N4" s="6"/>
    </row>
    <row r="5" spans="1:20" ht="15" customHeight="1">
      <c r="A5" s="10"/>
      <c r="B5" s="10"/>
      <c r="C5" s="11" t="s">
        <v>2</v>
      </c>
      <c r="D5" s="12"/>
      <c r="E5" s="12"/>
      <c r="F5" s="12"/>
      <c r="G5" s="11" t="s">
        <v>3</v>
      </c>
      <c r="H5" s="12"/>
      <c r="I5" s="12"/>
      <c r="J5" s="12"/>
      <c r="K5" s="12"/>
      <c r="L5" s="12"/>
      <c r="M5" s="12"/>
      <c r="N5" s="13" t="s">
        <v>4</v>
      </c>
      <c r="O5" s="14" t="s">
        <v>5</v>
      </c>
      <c r="P5" s="11" t="s">
        <v>6</v>
      </c>
      <c r="Q5" s="12"/>
      <c r="R5" s="12"/>
      <c r="S5" s="12"/>
      <c r="T5" s="15"/>
    </row>
    <row r="6" spans="1:20" ht="15" customHeight="1">
      <c r="A6" s="9" t="s">
        <v>7</v>
      </c>
      <c r="B6" s="9"/>
      <c r="C6" s="16" t="s">
        <v>8</v>
      </c>
      <c r="D6" s="16" t="s">
        <v>9</v>
      </c>
      <c r="E6" s="16" t="s">
        <v>10</v>
      </c>
      <c r="F6" s="16" t="s">
        <v>11</v>
      </c>
      <c r="G6" s="16" t="s">
        <v>8</v>
      </c>
      <c r="H6" s="17" t="s">
        <v>12</v>
      </c>
      <c r="I6" s="18"/>
      <c r="J6" s="19"/>
      <c r="K6" s="17" t="s">
        <v>13</v>
      </c>
      <c r="L6" s="18"/>
      <c r="M6" s="18"/>
      <c r="N6" s="20"/>
      <c r="O6" s="21"/>
      <c r="P6" s="16" t="s">
        <v>14</v>
      </c>
      <c r="Q6" s="17" t="s">
        <v>15</v>
      </c>
      <c r="R6" s="22" t="s">
        <v>16</v>
      </c>
      <c r="S6" s="17" t="s">
        <v>17</v>
      </c>
      <c r="T6" s="23" t="s">
        <v>18</v>
      </c>
    </row>
    <row r="7" spans="2:20" ht="15" customHeight="1">
      <c r="B7" s="9"/>
      <c r="C7" s="24"/>
      <c r="D7" s="24"/>
      <c r="E7" s="24"/>
      <c r="F7" s="24"/>
      <c r="G7" s="24"/>
      <c r="H7" s="22" t="s">
        <v>19</v>
      </c>
      <c r="I7" s="22" t="s">
        <v>20</v>
      </c>
      <c r="J7" s="25" t="s">
        <v>21</v>
      </c>
      <c r="K7" s="22" t="s">
        <v>19</v>
      </c>
      <c r="L7" s="22" t="s">
        <v>20</v>
      </c>
      <c r="M7" s="22" t="s">
        <v>21</v>
      </c>
      <c r="N7" s="26"/>
      <c r="O7" s="24"/>
      <c r="P7" s="24"/>
      <c r="Q7" s="27" t="s">
        <v>22</v>
      </c>
      <c r="R7" s="27" t="s">
        <v>23</v>
      </c>
      <c r="S7" s="27" t="s">
        <v>23</v>
      </c>
      <c r="T7" s="23"/>
    </row>
    <row r="8" spans="1:20" ht="12" customHeight="1">
      <c r="A8" s="28"/>
      <c r="B8" s="18"/>
      <c r="C8" s="22"/>
      <c r="D8" s="29"/>
      <c r="E8" s="29"/>
      <c r="F8" s="29"/>
      <c r="G8" s="30" t="s">
        <v>24</v>
      </c>
      <c r="H8" s="30" t="s">
        <v>24</v>
      </c>
      <c r="I8" s="30" t="s">
        <v>24</v>
      </c>
      <c r="J8" s="30" t="s">
        <v>24</v>
      </c>
      <c r="K8" s="30" t="s">
        <v>24</v>
      </c>
      <c r="L8" s="30" t="s">
        <v>24</v>
      </c>
      <c r="M8" s="30" t="s">
        <v>24</v>
      </c>
      <c r="N8" s="30" t="s">
        <v>25</v>
      </c>
      <c r="O8" s="30" t="s">
        <v>25</v>
      </c>
      <c r="P8" s="30" t="s">
        <v>25</v>
      </c>
      <c r="Q8" s="30" t="s">
        <v>25</v>
      </c>
      <c r="R8" s="30" t="s">
        <v>25</v>
      </c>
      <c r="S8" s="30" t="s">
        <v>25</v>
      </c>
      <c r="T8" s="18" t="s">
        <v>25</v>
      </c>
    </row>
    <row r="9" spans="2:20" ht="12" customHeight="1">
      <c r="B9" s="9"/>
      <c r="C9" s="27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9"/>
    </row>
    <row r="10" spans="1:20" ht="21.75" customHeight="1">
      <c r="A10" s="32" t="s">
        <v>8</v>
      </c>
      <c r="B10" s="32"/>
      <c r="C10" s="33">
        <f aca="true" t="shared" si="0" ref="C10:M10">SUM(C12:C34)</f>
        <v>672</v>
      </c>
      <c r="D10" s="34">
        <f t="shared" si="0"/>
        <v>535</v>
      </c>
      <c r="E10" s="34">
        <f t="shared" si="0"/>
        <v>2</v>
      </c>
      <c r="F10" s="34">
        <f t="shared" si="0"/>
        <v>135</v>
      </c>
      <c r="G10" s="34">
        <f t="shared" si="0"/>
        <v>14001</v>
      </c>
      <c r="H10" s="34">
        <f t="shared" si="0"/>
        <v>13816</v>
      </c>
      <c r="I10" s="34">
        <f t="shared" si="0"/>
        <v>8703</v>
      </c>
      <c r="J10" s="34">
        <f t="shared" si="0"/>
        <v>5113</v>
      </c>
      <c r="K10" s="34">
        <f t="shared" si="0"/>
        <v>185</v>
      </c>
      <c r="L10" s="34">
        <f t="shared" si="0"/>
        <v>140</v>
      </c>
      <c r="M10" s="34">
        <f t="shared" si="0"/>
        <v>45</v>
      </c>
      <c r="N10" s="34">
        <v>5249207</v>
      </c>
      <c r="O10" s="34">
        <v>15301803</v>
      </c>
      <c r="P10" s="34">
        <v>29847039</v>
      </c>
      <c r="Q10" s="34">
        <v>27121429</v>
      </c>
      <c r="R10" s="34">
        <v>2661604</v>
      </c>
      <c r="S10" s="34">
        <v>63911</v>
      </c>
      <c r="T10" s="34">
        <v>13234308</v>
      </c>
    </row>
    <row r="11" spans="2:20" ht="21.75" customHeight="1">
      <c r="B11" s="35"/>
      <c r="C11" s="33"/>
      <c r="D11" s="34"/>
      <c r="E11" s="34"/>
      <c r="F11" s="34"/>
      <c r="G11" s="34"/>
      <c r="H11" s="34"/>
      <c r="I11" s="36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ht="21.75" customHeight="1">
      <c r="A12" s="37" t="s">
        <v>57</v>
      </c>
      <c r="B12" s="38" t="s">
        <v>26</v>
      </c>
      <c r="C12" s="33">
        <f aca="true" t="shared" si="1" ref="C12:C34">SUM(D12:F12)</f>
        <v>20</v>
      </c>
      <c r="D12" s="34">
        <v>18</v>
      </c>
      <c r="E12" s="34">
        <v>1</v>
      </c>
      <c r="F12" s="34">
        <v>1</v>
      </c>
      <c r="G12" s="34">
        <f aca="true" t="shared" si="2" ref="G12:G34">SUM(K12,H12)</f>
        <v>713</v>
      </c>
      <c r="H12" s="34">
        <f aca="true" t="shared" si="3" ref="H12:H34">SUM(I12:J12)</f>
        <v>712</v>
      </c>
      <c r="I12" s="34">
        <v>277</v>
      </c>
      <c r="J12" s="34">
        <v>435</v>
      </c>
      <c r="K12" s="34">
        <f aca="true" t="shared" si="4" ref="K12:K34">SUM(L12:M12)</f>
        <v>1</v>
      </c>
      <c r="L12" s="34">
        <v>1</v>
      </c>
      <c r="M12" s="39" t="s">
        <v>58</v>
      </c>
      <c r="N12" s="34">
        <v>185324</v>
      </c>
      <c r="O12" s="34">
        <v>557364</v>
      </c>
      <c r="P12" s="34">
        <v>1024611</v>
      </c>
      <c r="Q12" s="34">
        <v>1022358</v>
      </c>
      <c r="R12" s="34">
        <v>2253</v>
      </c>
      <c r="S12" s="39" t="s">
        <v>58</v>
      </c>
      <c r="T12" s="34">
        <v>432210</v>
      </c>
    </row>
    <row r="13" spans="1:20" ht="21.75" customHeight="1">
      <c r="A13" s="6">
        <v>10</v>
      </c>
      <c r="B13" s="38" t="s">
        <v>28</v>
      </c>
      <c r="C13" s="33">
        <f t="shared" si="1"/>
        <v>3</v>
      </c>
      <c r="D13" s="34">
        <v>3</v>
      </c>
      <c r="E13" s="39" t="s">
        <v>58</v>
      </c>
      <c r="F13" s="39" t="s">
        <v>58</v>
      </c>
      <c r="G13" s="34">
        <f t="shared" si="2"/>
        <v>44</v>
      </c>
      <c r="H13" s="34">
        <f t="shared" si="3"/>
        <v>44</v>
      </c>
      <c r="I13" s="40">
        <v>33</v>
      </c>
      <c r="J13" s="40">
        <v>11</v>
      </c>
      <c r="K13" s="39" t="s">
        <v>58</v>
      </c>
      <c r="L13" s="39" t="s">
        <v>58</v>
      </c>
      <c r="M13" s="39" t="s">
        <v>58</v>
      </c>
      <c r="N13" s="40" t="s">
        <v>59</v>
      </c>
      <c r="O13" s="40" t="s">
        <v>59</v>
      </c>
      <c r="P13" s="40" t="s">
        <v>59</v>
      </c>
      <c r="Q13" s="40" t="s">
        <v>59</v>
      </c>
      <c r="R13" s="40" t="s">
        <v>59</v>
      </c>
      <c r="S13" s="40" t="s">
        <v>59</v>
      </c>
      <c r="T13" s="40" t="s">
        <v>59</v>
      </c>
    </row>
    <row r="14" spans="1:20" ht="21.75" customHeight="1">
      <c r="A14" s="6">
        <v>11</v>
      </c>
      <c r="B14" s="38" t="s">
        <v>30</v>
      </c>
      <c r="C14" s="33">
        <f t="shared" si="1"/>
        <v>6</v>
      </c>
      <c r="D14" s="34">
        <v>5</v>
      </c>
      <c r="E14" s="39" t="s">
        <v>58</v>
      </c>
      <c r="F14" s="40">
        <v>1</v>
      </c>
      <c r="G14" s="34">
        <f t="shared" si="2"/>
        <v>206</v>
      </c>
      <c r="H14" s="34">
        <f t="shared" si="3"/>
        <v>203</v>
      </c>
      <c r="I14" s="34">
        <v>117</v>
      </c>
      <c r="J14" s="34">
        <v>86</v>
      </c>
      <c r="K14" s="34">
        <f t="shared" si="4"/>
        <v>3</v>
      </c>
      <c r="L14" s="40">
        <v>2</v>
      </c>
      <c r="M14" s="40">
        <v>1</v>
      </c>
      <c r="N14" s="34">
        <v>65686</v>
      </c>
      <c r="O14" s="34">
        <v>1110208</v>
      </c>
      <c r="P14" s="34">
        <v>1278420</v>
      </c>
      <c r="Q14" s="34">
        <v>1238418</v>
      </c>
      <c r="R14" s="34">
        <v>40002</v>
      </c>
      <c r="S14" s="39" t="s">
        <v>58</v>
      </c>
      <c r="T14" s="34">
        <v>148185</v>
      </c>
    </row>
    <row r="15" spans="1:20" ht="21.75" customHeight="1">
      <c r="A15" s="6">
        <v>12</v>
      </c>
      <c r="B15" s="38" t="s">
        <v>31</v>
      </c>
      <c r="C15" s="33">
        <f t="shared" si="1"/>
        <v>34</v>
      </c>
      <c r="D15" s="34">
        <v>17</v>
      </c>
      <c r="E15" s="40">
        <v>1</v>
      </c>
      <c r="F15" s="34">
        <v>16</v>
      </c>
      <c r="G15" s="34">
        <f t="shared" si="2"/>
        <v>334</v>
      </c>
      <c r="H15" s="34">
        <f t="shared" si="3"/>
        <v>309</v>
      </c>
      <c r="I15" s="34">
        <v>67</v>
      </c>
      <c r="J15" s="34">
        <v>242</v>
      </c>
      <c r="K15" s="34">
        <f t="shared" si="4"/>
        <v>25</v>
      </c>
      <c r="L15" s="34">
        <v>14</v>
      </c>
      <c r="M15" s="34">
        <v>11</v>
      </c>
      <c r="N15" s="34">
        <v>65383</v>
      </c>
      <c r="O15" s="34">
        <v>170296</v>
      </c>
      <c r="P15" s="34">
        <v>290664</v>
      </c>
      <c r="Q15" s="34">
        <v>162004</v>
      </c>
      <c r="R15" s="34">
        <v>128660</v>
      </c>
      <c r="S15" s="39" t="s">
        <v>58</v>
      </c>
      <c r="T15" s="34">
        <v>113578</v>
      </c>
    </row>
    <row r="16" spans="1:20" ht="21.75" customHeight="1">
      <c r="A16" s="6">
        <v>13</v>
      </c>
      <c r="B16" s="38" t="s">
        <v>32</v>
      </c>
      <c r="C16" s="33">
        <f t="shared" si="1"/>
        <v>34</v>
      </c>
      <c r="D16" s="34">
        <v>27</v>
      </c>
      <c r="E16" s="39" t="s">
        <v>58</v>
      </c>
      <c r="F16" s="34">
        <v>7</v>
      </c>
      <c r="G16" s="34">
        <f t="shared" si="2"/>
        <v>293</v>
      </c>
      <c r="H16" s="34">
        <f t="shared" si="3"/>
        <v>282</v>
      </c>
      <c r="I16" s="34">
        <v>210</v>
      </c>
      <c r="J16" s="34">
        <v>72</v>
      </c>
      <c r="K16" s="34">
        <f t="shared" si="4"/>
        <v>11</v>
      </c>
      <c r="L16" s="34">
        <v>8</v>
      </c>
      <c r="M16" s="34">
        <v>3</v>
      </c>
      <c r="N16" s="34">
        <v>95586</v>
      </c>
      <c r="O16" s="34">
        <v>228372</v>
      </c>
      <c r="P16" s="34">
        <v>482294</v>
      </c>
      <c r="Q16" s="34">
        <v>430870</v>
      </c>
      <c r="R16" s="34">
        <v>51424</v>
      </c>
      <c r="S16" s="39" t="s">
        <v>58</v>
      </c>
      <c r="T16" s="34">
        <v>234429</v>
      </c>
    </row>
    <row r="17" spans="1:20" ht="21.75" customHeight="1">
      <c r="A17" s="6">
        <v>14</v>
      </c>
      <c r="B17" s="38" t="s">
        <v>33</v>
      </c>
      <c r="C17" s="33">
        <f t="shared" si="1"/>
        <v>30</v>
      </c>
      <c r="D17" s="34">
        <v>22</v>
      </c>
      <c r="E17" s="39" t="s">
        <v>58</v>
      </c>
      <c r="F17" s="34">
        <v>8</v>
      </c>
      <c r="G17" s="34">
        <f t="shared" si="2"/>
        <v>568</v>
      </c>
      <c r="H17" s="34">
        <f t="shared" si="3"/>
        <v>554</v>
      </c>
      <c r="I17" s="34">
        <v>421</v>
      </c>
      <c r="J17" s="34">
        <v>133</v>
      </c>
      <c r="K17" s="34">
        <f t="shared" si="4"/>
        <v>14</v>
      </c>
      <c r="L17" s="34">
        <v>10</v>
      </c>
      <c r="M17" s="40">
        <v>4</v>
      </c>
      <c r="N17" s="34">
        <v>179291</v>
      </c>
      <c r="O17" s="34">
        <v>527599</v>
      </c>
      <c r="P17" s="34">
        <v>1391578</v>
      </c>
      <c r="Q17" s="34">
        <v>1323396</v>
      </c>
      <c r="R17" s="34">
        <v>68182</v>
      </c>
      <c r="S17" s="39" t="s">
        <v>58</v>
      </c>
      <c r="T17" s="34">
        <v>802005</v>
      </c>
    </row>
    <row r="18" spans="1:20" ht="21.75" customHeight="1">
      <c r="A18" s="6">
        <v>15</v>
      </c>
      <c r="B18" s="38" t="s">
        <v>34</v>
      </c>
      <c r="C18" s="33">
        <f t="shared" si="1"/>
        <v>23</v>
      </c>
      <c r="D18" s="34">
        <v>20</v>
      </c>
      <c r="E18" s="39" t="s">
        <v>58</v>
      </c>
      <c r="F18" s="34">
        <v>3</v>
      </c>
      <c r="G18" s="34">
        <f t="shared" si="2"/>
        <v>531</v>
      </c>
      <c r="H18" s="34">
        <f t="shared" si="3"/>
        <v>528</v>
      </c>
      <c r="I18" s="34">
        <v>346</v>
      </c>
      <c r="J18" s="34">
        <v>182</v>
      </c>
      <c r="K18" s="34">
        <f t="shared" si="4"/>
        <v>3</v>
      </c>
      <c r="L18" s="34">
        <v>3</v>
      </c>
      <c r="M18" s="39" t="s">
        <v>58</v>
      </c>
      <c r="N18" s="34">
        <v>182064</v>
      </c>
      <c r="O18" s="34">
        <v>450065</v>
      </c>
      <c r="P18" s="34">
        <v>811065</v>
      </c>
      <c r="Q18" s="34">
        <v>726779</v>
      </c>
      <c r="R18" s="34">
        <v>84286</v>
      </c>
      <c r="S18" s="39" t="s">
        <v>58</v>
      </c>
      <c r="T18" s="34">
        <v>320076</v>
      </c>
    </row>
    <row r="19" spans="1:20" ht="21.75" customHeight="1">
      <c r="A19" s="6">
        <v>16</v>
      </c>
      <c r="B19" s="38" t="s">
        <v>35</v>
      </c>
      <c r="C19" s="33">
        <f t="shared" si="1"/>
        <v>23</v>
      </c>
      <c r="D19" s="34">
        <v>17</v>
      </c>
      <c r="E19" s="39" t="s">
        <v>58</v>
      </c>
      <c r="F19" s="34">
        <v>6</v>
      </c>
      <c r="G19" s="34">
        <f t="shared" si="2"/>
        <v>315</v>
      </c>
      <c r="H19" s="34">
        <f t="shared" si="3"/>
        <v>307</v>
      </c>
      <c r="I19" s="34">
        <v>185</v>
      </c>
      <c r="J19" s="34">
        <v>122</v>
      </c>
      <c r="K19" s="34">
        <f t="shared" si="4"/>
        <v>8</v>
      </c>
      <c r="L19" s="34">
        <v>6</v>
      </c>
      <c r="M19" s="34">
        <v>2</v>
      </c>
      <c r="N19" s="34">
        <v>110553</v>
      </c>
      <c r="O19" s="34">
        <v>234813</v>
      </c>
      <c r="P19" s="34">
        <v>478455</v>
      </c>
      <c r="Q19" s="34">
        <v>397153</v>
      </c>
      <c r="R19" s="34">
        <v>81302</v>
      </c>
      <c r="S19" s="39" t="s">
        <v>58</v>
      </c>
      <c r="T19" s="34">
        <v>218286</v>
      </c>
    </row>
    <row r="20" spans="1:20" ht="21.75" customHeight="1">
      <c r="A20" s="6">
        <v>17</v>
      </c>
      <c r="B20" s="38" t="s">
        <v>36</v>
      </c>
      <c r="C20" s="33">
        <f t="shared" si="1"/>
        <v>3</v>
      </c>
      <c r="D20" s="34">
        <v>3</v>
      </c>
      <c r="E20" s="39" t="s">
        <v>58</v>
      </c>
      <c r="F20" s="39" t="s">
        <v>58</v>
      </c>
      <c r="G20" s="34">
        <f t="shared" si="2"/>
        <v>296</v>
      </c>
      <c r="H20" s="34">
        <f t="shared" si="3"/>
        <v>296</v>
      </c>
      <c r="I20" s="40">
        <v>187</v>
      </c>
      <c r="J20" s="40">
        <v>109</v>
      </c>
      <c r="K20" s="39" t="s">
        <v>58</v>
      </c>
      <c r="L20" s="39" t="s">
        <v>58</v>
      </c>
      <c r="M20" s="39" t="s">
        <v>58</v>
      </c>
      <c r="N20" s="40">
        <v>147504</v>
      </c>
      <c r="O20" s="40">
        <v>557182</v>
      </c>
      <c r="P20" s="34">
        <v>909522</v>
      </c>
      <c r="Q20" s="40">
        <v>901722</v>
      </c>
      <c r="R20" s="40">
        <v>7800</v>
      </c>
      <c r="S20" s="39" t="s">
        <v>58</v>
      </c>
      <c r="T20" s="40">
        <v>324577</v>
      </c>
    </row>
    <row r="21" spans="1:20" ht="21.75" customHeight="1">
      <c r="A21" s="6">
        <v>18</v>
      </c>
      <c r="B21" s="38" t="s">
        <v>37</v>
      </c>
      <c r="C21" s="33">
        <f t="shared" si="1"/>
        <v>1</v>
      </c>
      <c r="D21" s="34">
        <v>1</v>
      </c>
      <c r="E21" s="39" t="s">
        <v>58</v>
      </c>
      <c r="F21" s="39" t="s">
        <v>58</v>
      </c>
      <c r="G21" s="34">
        <f t="shared" si="2"/>
        <v>7</v>
      </c>
      <c r="H21" s="34">
        <f t="shared" si="3"/>
        <v>7</v>
      </c>
      <c r="I21" s="40">
        <v>6</v>
      </c>
      <c r="J21" s="40">
        <v>1</v>
      </c>
      <c r="K21" s="39" t="s">
        <v>58</v>
      </c>
      <c r="L21" s="39" t="s">
        <v>58</v>
      </c>
      <c r="M21" s="39" t="s">
        <v>58</v>
      </c>
      <c r="N21" s="40" t="s">
        <v>59</v>
      </c>
      <c r="O21" s="40" t="s">
        <v>59</v>
      </c>
      <c r="P21" s="40" t="s">
        <v>59</v>
      </c>
      <c r="Q21" s="40" t="s">
        <v>59</v>
      </c>
      <c r="R21" s="40" t="s">
        <v>59</v>
      </c>
      <c r="S21" s="40" t="s">
        <v>59</v>
      </c>
      <c r="T21" s="40" t="s">
        <v>59</v>
      </c>
    </row>
    <row r="22" spans="1:20" ht="21.75" customHeight="1">
      <c r="A22" s="6">
        <v>19</v>
      </c>
      <c r="B22" s="38" t="s">
        <v>38</v>
      </c>
      <c r="C22" s="33">
        <f t="shared" si="1"/>
        <v>56</v>
      </c>
      <c r="D22" s="34">
        <v>40</v>
      </c>
      <c r="E22" s="39" t="s">
        <v>58</v>
      </c>
      <c r="F22" s="34">
        <v>16</v>
      </c>
      <c r="G22" s="34">
        <f t="shared" si="2"/>
        <v>1390</v>
      </c>
      <c r="H22" s="34">
        <f t="shared" si="3"/>
        <v>1367</v>
      </c>
      <c r="I22" s="34">
        <v>760</v>
      </c>
      <c r="J22" s="34">
        <v>607</v>
      </c>
      <c r="K22" s="34">
        <f t="shared" si="4"/>
        <v>23</v>
      </c>
      <c r="L22" s="34">
        <v>17</v>
      </c>
      <c r="M22" s="34">
        <v>6</v>
      </c>
      <c r="N22" s="34">
        <v>485814</v>
      </c>
      <c r="O22" s="34">
        <v>1780719</v>
      </c>
      <c r="P22" s="34">
        <v>3704063</v>
      </c>
      <c r="Q22" s="34">
        <v>3572426</v>
      </c>
      <c r="R22" s="40">
        <v>131176</v>
      </c>
      <c r="S22" s="40">
        <v>461</v>
      </c>
      <c r="T22" s="34">
        <v>1769751</v>
      </c>
    </row>
    <row r="23" spans="1:20" ht="21.75" customHeight="1">
      <c r="A23" s="6">
        <v>20</v>
      </c>
      <c r="B23" s="38" t="s">
        <v>39</v>
      </c>
      <c r="C23" s="33">
        <f t="shared" si="1"/>
        <v>9</v>
      </c>
      <c r="D23" s="34">
        <v>9</v>
      </c>
      <c r="E23" s="39" t="s">
        <v>58</v>
      </c>
      <c r="F23" s="39" t="s">
        <v>58</v>
      </c>
      <c r="G23" s="34">
        <f t="shared" si="2"/>
        <v>160</v>
      </c>
      <c r="H23" s="34">
        <f t="shared" si="3"/>
        <v>160</v>
      </c>
      <c r="I23" s="34">
        <v>93</v>
      </c>
      <c r="J23" s="34">
        <v>67</v>
      </c>
      <c r="K23" s="39" t="s">
        <v>58</v>
      </c>
      <c r="L23" s="39" t="s">
        <v>58</v>
      </c>
      <c r="M23" s="39" t="s">
        <v>58</v>
      </c>
      <c r="N23" s="34">
        <v>56104</v>
      </c>
      <c r="O23" s="34">
        <v>226888</v>
      </c>
      <c r="P23" s="34">
        <v>343320</v>
      </c>
      <c r="Q23" s="34">
        <v>322386</v>
      </c>
      <c r="R23" s="40">
        <v>20839</v>
      </c>
      <c r="S23" s="39" t="s">
        <v>58</v>
      </c>
      <c r="T23" s="34">
        <v>107763</v>
      </c>
    </row>
    <row r="24" spans="1:20" ht="21.75" customHeight="1">
      <c r="A24" s="6">
        <v>21</v>
      </c>
      <c r="B24" s="38" t="s">
        <v>40</v>
      </c>
      <c r="C24" s="33">
        <f t="shared" si="1"/>
        <v>3</v>
      </c>
      <c r="D24" s="34">
        <v>3</v>
      </c>
      <c r="E24" s="39" t="s">
        <v>58</v>
      </c>
      <c r="F24" s="39" t="s">
        <v>58</v>
      </c>
      <c r="G24" s="34">
        <f t="shared" si="2"/>
        <v>26</v>
      </c>
      <c r="H24" s="34">
        <f t="shared" si="3"/>
        <v>26</v>
      </c>
      <c r="I24" s="40">
        <v>9</v>
      </c>
      <c r="J24" s="40">
        <v>17</v>
      </c>
      <c r="K24" s="39" t="s">
        <v>58</v>
      </c>
      <c r="L24" s="39" t="s">
        <v>58</v>
      </c>
      <c r="M24" s="39" t="s">
        <v>58</v>
      </c>
      <c r="N24" s="40">
        <v>6737</v>
      </c>
      <c r="O24" s="40">
        <v>7661</v>
      </c>
      <c r="P24" s="34">
        <v>26182</v>
      </c>
      <c r="Q24" s="40">
        <v>26182</v>
      </c>
      <c r="R24" s="40">
        <v>0</v>
      </c>
      <c r="S24" s="39" t="s">
        <v>58</v>
      </c>
      <c r="T24" s="39">
        <v>17639</v>
      </c>
    </row>
    <row r="25" spans="1:20" ht="21.75" customHeight="1">
      <c r="A25" s="6">
        <v>22</v>
      </c>
      <c r="B25" s="38" t="s">
        <v>41</v>
      </c>
      <c r="C25" s="33">
        <f t="shared" si="1"/>
        <v>19</v>
      </c>
      <c r="D25" s="34">
        <v>19</v>
      </c>
      <c r="E25" s="39" t="s">
        <v>58</v>
      </c>
      <c r="F25" s="39" t="s">
        <v>58</v>
      </c>
      <c r="G25" s="34">
        <f t="shared" si="2"/>
        <v>378</v>
      </c>
      <c r="H25" s="34">
        <f t="shared" si="3"/>
        <v>378</v>
      </c>
      <c r="I25" s="34">
        <v>318</v>
      </c>
      <c r="J25" s="34">
        <v>60</v>
      </c>
      <c r="K25" s="39" t="s">
        <v>58</v>
      </c>
      <c r="L25" s="39" t="s">
        <v>58</v>
      </c>
      <c r="M25" s="39" t="s">
        <v>58</v>
      </c>
      <c r="N25" s="34">
        <v>143582</v>
      </c>
      <c r="O25" s="34">
        <v>370112</v>
      </c>
      <c r="P25" s="34">
        <v>796580</v>
      </c>
      <c r="Q25" s="34">
        <v>764407</v>
      </c>
      <c r="R25" s="40">
        <v>32173</v>
      </c>
      <c r="S25" s="39" t="s">
        <v>58</v>
      </c>
      <c r="T25" s="34">
        <v>391732</v>
      </c>
    </row>
    <row r="26" spans="1:20" ht="21.75" customHeight="1">
      <c r="A26" s="6">
        <v>23</v>
      </c>
      <c r="B26" s="38" t="s">
        <v>42</v>
      </c>
      <c r="C26" s="33">
        <f t="shared" si="1"/>
        <v>4</v>
      </c>
      <c r="D26" s="34">
        <v>4</v>
      </c>
      <c r="E26" s="39" t="s">
        <v>58</v>
      </c>
      <c r="F26" s="39" t="s">
        <v>58</v>
      </c>
      <c r="G26" s="34">
        <f t="shared" si="2"/>
        <v>331</v>
      </c>
      <c r="H26" s="34">
        <f t="shared" si="3"/>
        <v>331</v>
      </c>
      <c r="I26" s="34">
        <v>295</v>
      </c>
      <c r="J26" s="34">
        <v>36</v>
      </c>
      <c r="K26" s="39" t="s">
        <v>58</v>
      </c>
      <c r="L26" s="39" t="s">
        <v>58</v>
      </c>
      <c r="M26" s="39" t="s">
        <v>58</v>
      </c>
      <c r="N26" s="34">
        <v>178734</v>
      </c>
      <c r="O26" s="34">
        <v>690700</v>
      </c>
      <c r="P26" s="34">
        <v>1089686</v>
      </c>
      <c r="Q26" s="34">
        <v>1082371</v>
      </c>
      <c r="R26" s="34">
        <v>7315</v>
      </c>
      <c r="S26" s="39" t="s">
        <v>58</v>
      </c>
      <c r="T26" s="34">
        <v>348348</v>
      </c>
    </row>
    <row r="27" spans="1:20" ht="21.75" customHeight="1">
      <c r="A27" s="6">
        <v>24</v>
      </c>
      <c r="B27" s="38" t="s">
        <v>43</v>
      </c>
      <c r="C27" s="33">
        <f t="shared" si="1"/>
        <v>9</v>
      </c>
      <c r="D27" s="34">
        <v>8</v>
      </c>
      <c r="E27" s="39" t="s">
        <v>58</v>
      </c>
      <c r="F27" s="34">
        <v>1</v>
      </c>
      <c r="G27" s="34">
        <f t="shared" si="2"/>
        <v>262</v>
      </c>
      <c r="H27" s="34">
        <f t="shared" si="3"/>
        <v>261</v>
      </c>
      <c r="I27" s="34">
        <v>159</v>
      </c>
      <c r="J27" s="34">
        <v>102</v>
      </c>
      <c r="K27" s="34">
        <f t="shared" si="4"/>
        <v>1</v>
      </c>
      <c r="L27" s="34">
        <v>1</v>
      </c>
      <c r="M27" s="39" t="s">
        <v>58</v>
      </c>
      <c r="N27" s="40" t="s">
        <v>59</v>
      </c>
      <c r="O27" s="40" t="s">
        <v>59</v>
      </c>
      <c r="P27" s="40" t="s">
        <v>59</v>
      </c>
      <c r="Q27" s="40" t="s">
        <v>59</v>
      </c>
      <c r="R27" s="40" t="s">
        <v>59</v>
      </c>
      <c r="S27" s="40" t="s">
        <v>59</v>
      </c>
      <c r="T27" s="40" t="s">
        <v>59</v>
      </c>
    </row>
    <row r="28" spans="1:20" ht="21.75" customHeight="1">
      <c r="A28" s="6">
        <v>25</v>
      </c>
      <c r="B28" s="38" t="s">
        <v>44</v>
      </c>
      <c r="C28" s="33">
        <f t="shared" si="1"/>
        <v>231</v>
      </c>
      <c r="D28" s="34">
        <v>177</v>
      </c>
      <c r="E28" s="39" t="s">
        <v>58</v>
      </c>
      <c r="F28" s="34">
        <v>54</v>
      </c>
      <c r="G28" s="34">
        <f t="shared" si="2"/>
        <v>4272</v>
      </c>
      <c r="H28" s="34">
        <f t="shared" si="3"/>
        <v>4202</v>
      </c>
      <c r="I28" s="34">
        <v>2500</v>
      </c>
      <c r="J28" s="34">
        <v>1702</v>
      </c>
      <c r="K28" s="34">
        <f t="shared" si="4"/>
        <v>70</v>
      </c>
      <c r="L28" s="34">
        <v>57</v>
      </c>
      <c r="M28" s="34">
        <v>13</v>
      </c>
      <c r="N28" s="34">
        <v>1574856</v>
      </c>
      <c r="O28" s="34">
        <v>3434919</v>
      </c>
      <c r="P28" s="34">
        <v>7424148</v>
      </c>
      <c r="Q28" s="34">
        <v>6399628</v>
      </c>
      <c r="R28" s="34">
        <v>1024470</v>
      </c>
      <c r="S28" s="34">
        <v>50</v>
      </c>
      <c r="T28" s="34">
        <v>3642586</v>
      </c>
    </row>
    <row r="29" spans="1:20" ht="21.75" customHeight="1">
      <c r="A29" s="6">
        <v>26</v>
      </c>
      <c r="B29" s="38" t="s">
        <v>45</v>
      </c>
      <c r="C29" s="33">
        <f t="shared" si="1"/>
        <v>105</v>
      </c>
      <c r="D29" s="34">
        <v>96</v>
      </c>
      <c r="E29" s="39" t="s">
        <v>58</v>
      </c>
      <c r="F29" s="34">
        <v>9</v>
      </c>
      <c r="G29" s="34">
        <f t="shared" si="2"/>
        <v>2247</v>
      </c>
      <c r="H29" s="34">
        <f t="shared" si="3"/>
        <v>2237</v>
      </c>
      <c r="I29" s="34">
        <v>1683</v>
      </c>
      <c r="J29" s="34">
        <v>554</v>
      </c>
      <c r="K29" s="34">
        <f t="shared" si="4"/>
        <v>10</v>
      </c>
      <c r="L29" s="34">
        <v>9</v>
      </c>
      <c r="M29" s="34">
        <v>1</v>
      </c>
      <c r="N29" s="34">
        <v>985790</v>
      </c>
      <c r="O29" s="34">
        <v>2731084</v>
      </c>
      <c r="P29" s="34">
        <v>5540497</v>
      </c>
      <c r="Q29" s="34">
        <v>4815290</v>
      </c>
      <c r="R29" s="34">
        <v>663846</v>
      </c>
      <c r="S29" s="34">
        <v>61361</v>
      </c>
      <c r="T29" s="34">
        <v>2591479</v>
      </c>
    </row>
    <row r="30" spans="1:20" ht="21.75" customHeight="1">
      <c r="A30" s="6">
        <v>27</v>
      </c>
      <c r="B30" s="38" t="s">
        <v>46</v>
      </c>
      <c r="C30" s="33">
        <f t="shared" si="1"/>
        <v>15</v>
      </c>
      <c r="D30" s="34">
        <v>15</v>
      </c>
      <c r="E30" s="39" t="s">
        <v>58</v>
      </c>
      <c r="F30" s="39" t="s">
        <v>58</v>
      </c>
      <c r="G30" s="34">
        <f t="shared" si="2"/>
        <v>206</v>
      </c>
      <c r="H30" s="34">
        <f t="shared" si="3"/>
        <v>206</v>
      </c>
      <c r="I30" s="34">
        <v>69</v>
      </c>
      <c r="J30" s="34">
        <v>137</v>
      </c>
      <c r="K30" s="39" t="s">
        <v>58</v>
      </c>
      <c r="L30" s="39" t="s">
        <v>58</v>
      </c>
      <c r="M30" s="39" t="s">
        <v>58</v>
      </c>
      <c r="N30" s="40" t="s">
        <v>59</v>
      </c>
      <c r="O30" s="40" t="s">
        <v>59</v>
      </c>
      <c r="P30" s="40" t="s">
        <v>59</v>
      </c>
      <c r="Q30" s="40" t="s">
        <v>59</v>
      </c>
      <c r="R30" s="40" t="s">
        <v>59</v>
      </c>
      <c r="S30" s="40" t="s">
        <v>59</v>
      </c>
      <c r="T30" s="40" t="s">
        <v>59</v>
      </c>
    </row>
    <row r="31" spans="1:20" ht="21.75" customHeight="1">
      <c r="A31" s="6">
        <v>29</v>
      </c>
      <c r="B31" s="38" t="s">
        <v>47</v>
      </c>
      <c r="C31" s="33">
        <f t="shared" si="1"/>
        <v>1</v>
      </c>
      <c r="D31" s="34">
        <v>1</v>
      </c>
      <c r="E31" s="39" t="s">
        <v>27</v>
      </c>
      <c r="F31" s="39" t="s">
        <v>27</v>
      </c>
      <c r="G31" s="34">
        <f t="shared" si="2"/>
        <v>66</v>
      </c>
      <c r="H31" s="34">
        <f t="shared" si="3"/>
        <v>66</v>
      </c>
      <c r="I31" s="34">
        <v>42</v>
      </c>
      <c r="J31" s="34">
        <v>24</v>
      </c>
      <c r="K31" s="39" t="s">
        <v>27</v>
      </c>
      <c r="L31" s="39" t="s">
        <v>27</v>
      </c>
      <c r="M31" s="39" t="s">
        <v>27</v>
      </c>
      <c r="N31" s="40" t="s">
        <v>29</v>
      </c>
      <c r="O31" s="40" t="s">
        <v>29</v>
      </c>
      <c r="P31" s="40" t="s">
        <v>29</v>
      </c>
      <c r="Q31" s="40" t="s">
        <v>29</v>
      </c>
      <c r="R31" s="40" t="s">
        <v>29</v>
      </c>
      <c r="S31" s="40" t="s">
        <v>29</v>
      </c>
      <c r="T31" s="40" t="s">
        <v>29</v>
      </c>
    </row>
    <row r="32" spans="1:20" ht="21.75" customHeight="1">
      <c r="A32" s="6">
        <v>30</v>
      </c>
      <c r="B32" s="38" t="s">
        <v>48</v>
      </c>
      <c r="C32" s="33">
        <f t="shared" si="1"/>
        <v>24</v>
      </c>
      <c r="D32" s="34">
        <v>19</v>
      </c>
      <c r="E32" s="39" t="s">
        <v>27</v>
      </c>
      <c r="F32" s="34">
        <v>5</v>
      </c>
      <c r="G32" s="34">
        <f t="shared" si="2"/>
        <v>931</v>
      </c>
      <c r="H32" s="34">
        <f t="shared" si="3"/>
        <v>925</v>
      </c>
      <c r="I32" s="34">
        <v>726</v>
      </c>
      <c r="J32" s="34">
        <v>199</v>
      </c>
      <c r="K32" s="34">
        <f t="shared" si="4"/>
        <v>6</v>
      </c>
      <c r="L32" s="34">
        <v>5</v>
      </c>
      <c r="M32" s="40">
        <v>1</v>
      </c>
      <c r="N32" s="34">
        <v>420562</v>
      </c>
      <c r="O32" s="34">
        <v>1389230</v>
      </c>
      <c r="P32" s="34">
        <v>2253207</v>
      </c>
      <c r="Q32" s="34">
        <v>2049657</v>
      </c>
      <c r="R32" s="34">
        <v>203550</v>
      </c>
      <c r="S32" s="39" t="s">
        <v>27</v>
      </c>
      <c r="T32" s="34">
        <v>740890</v>
      </c>
    </row>
    <row r="33" spans="1:20" ht="21.75" customHeight="1">
      <c r="A33" s="6">
        <v>31</v>
      </c>
      <c r="B33" s="38" t="s">
        <v>49</v>
      </c>
      <c r="C33" s="33">
        <f t="shared" si="1"/>
        <v>5</v>
      </c>
      <c r="D33" s="6">
        <v>2</v>
      </c>
      <c r="E33" s="39" t="s">
        <v>27</v>
      </c>
      <c r="F33" s="40">
        <v>3</v>
      </c>
      <c r="G33" s="34">
        <f t="shared" si="2"/>
        <v>264</v>
      </c>
      <c r="H33" s="34">
        <f t="shared" si="3"/>
        <v>261</v>
      </c>
      <c r="I33" s="41">
        <v>86</v>
      </c>
      <c r="J33" s="41">
        <v>175</v>
      </c>
      <c r="K33" s="34">
        <f t="shared" si="4"/>
        <v>3</v>
      </c>
      <c r="L33" s="40">
        <v>3</v>
      </c>
      <c r="M33" s="39" t="s">
        <v>27</v>
      </c>
      <c r="N33" s="40" t="s">
        <v>29</v>
      </c>
      <c r="O33" s="40" t="s">
        <v>29</v>
      </c>
      <c r="P33" s="40" t="s">
        <v>29</v>
      </c>
      <c r="Q33" s="40" t="s">
        <v>29</v>
      </c>
      <c r="R33" s="40" t="s">
        <v>29</v>
      </c>
      <c r="S33" s="40" t="s">
        <v>29</v>
      </c>
      <c r="T33" s="40" t="s">
        <v>29</v>
      </c>
    </row>
    <row r="34" spans="1:20" ht="21.75" customHeight="1">
      <c r="A34" s="6">
        <v>32</v>
      </c>
      <c r="B34" s="38" t="s">
        <v>10</v>
      </c>
      <c r="C34" s="33">
        <f t="shared" si="1"/>
        <v>14</v>
      </c>
      <c r="D34" s="34">
        <v>9</v>
      </c>
      <c r="E34" s="39" t="s">
        <v>27</v>
      </c>
      <c r="F34" s="34">
        <v>5</v>
      </c>
      <c r="G34" s="34">
        <f t="shared" si="2"/>
        <v>161</v>
      </c>
      <c r="H34" s="34">
        <f t="shared" si="3"/>
        <v>154</v>
      </c>
      <c r="I34" s="34">
        <v>114</v>
      </c>
      <c r="J34" s="34">
        <v>40</v>
      </c>
      <c r="K34" s="34">
        <f t="shared" si="4"/>
        <v>7</v>
      </c>
      <c r="L34" s="34">
        <v>4</v>
      </c>
      <c r="M34" s="34">
        <v>3</v>
      </c>
      <c r="N34" s="40" t="s">
        <v>29</v>
      </c>
      <c r="O34" s="40" t="s">
        <v>29</v>
      </c>
      <c r="P34" s="40" t="s">
        <v>29</v>
      </c>
      <c r="Q34" s="40" t="s">
        <v>29</v>
      </c>
      <c r="R34" s="40" t="s">
        <v>29</v>
      </c>
      <c r="S34" s="40" t="s">
        <v>29</v>
      </c>
      <c r="T34" s="40" t="s">
        <v>29</v>
      </c>
    </row>
    <row r="35" spans="2:20" ht="21.75" customHeight="1" thickBot="1">
      <c r="B35" s="32"/>
      <c r="C35" s="33"/>
      <c r="D35" s="34"/>
      <c r="E35" s="40"/>
      <c r="F35" s="34"/>
      <c r="G35" s="34"/>
      <c r="H35" s="34"/>
      <c r="I35" s="34"/>
      <c r="J35" s="34"/>
      <c r="K35" s="34"/>
      <c r="L35" s="34"/>
      <c r="M35" s="34"/>
      <c r="N35" s="36" t="s">
        <v>50</v>
      </c>
      <c r="O35" s="34"/>
      <c r="P35" s="34"/>
      <c r="Q35" s="34"/>
      <c r="R35" s="34"/>
      <c r="S35" s="34"/>
      <c r="T35" s="34"/>
    </row>
    <row r="36" spans="1:20" ht="21.75" customHeight="1" thickTop="1">
      <c r="A36" s="42"/>
      <c r="B36" s="43"/>
      <c r="C36" s="44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 ht="21.75" customHeight="1">
      <c r="A37" s="32" t="s">
        <v>60</v>
      </c>
      <c r="B37" s="32"/>
      <c r="C37" s="47">
        <f aca="true" t="shared" si="5" ref="C37:M37">SUM(C12,C13,C14,C15,C16,C17,C18,C19,C22,C23,C24,C25,C34)</f>
        <v>274</v>
      </c>
      <c r="D37" s="48">
        <f t="shared" si="5"/>
        <v>209</v>
      </c>
      <c r="E37" s="48">
        <f t="shared" si="5"/>
        <v>2</v>
      </c>
      <c r="F37" s="48">
        <f t="shared" si="5"/>
        <v>63</v>
      </c>
      <c r="G37" s="48">
        <f t="shared" si="5"/>
        <v>5119</v>
      </c>
      <c r="H37" s="48">
        <f t="shared" si="5"/>
        <v>5024</v>
      </c>
      <c r="I37" s="48">
        <f>SUM(I12,I13,I14,I15,I16,I17,I18,I19,I22,I23,I24,I25,I34)</f>
        <v>2950</v>
      </c>
      <c r="J37" s="48">
        <f t="shared" si="5"/>
        <v>2074</v>
      </c>
      <c r="K37" s="48">
        <f t="shared" si="5"/>
        <v>95</v>
      </c>
      <c r="L37" s="48">
        <f t="shared" si="5"/>
        <v>65</v>
      </c>
      <c r="M37" s="48">
        <f t="shared" si="5"/>
        <v>30</v>
      </c>
      <c r="N37" s="48">
        <v>1654164</v>
      </c>
      <c r="O37" s="48">
        <v>5915688</v>
      </c>
      <c r="P37" s="48">
        <v>11506987</v>
      </c>
      <c r="Q37" s="48">
        <v>10865134</v>
      </c>
      <c r="R37" s="48">
        <v>640297</v>
      </c>
      <c r="S37" s="48">
        <v>1461</v>
      </c>
      <c r="T37" s="48">
        <v>5142994</v>
      </c>
    </row>
    <row r="38" spans="1:20" ht="21.75" customHeight="1">
      <c r="A38" s="32" t="s">
        <v>51</v>
      </c>
      <c r="B38" s="32"/>
      <c r="C38" s="47">
        <f aca="true" t="shared" si="6" ref="C38:M38">SUM(C20,C21,C26,C27,C28,C29,C30,C31,C32,C33)</f>
        <v>398</v>
      </c>
      <c r="D38" s="48">
        <f t="shared" si="6"/>
        <v>326</v>
      </c>
      <c r="E38" s="39" t="s">
        <v>61</v>
      </c>
      <c r="F38" s="48">
        <f t="shared" si="6"/>
        <v>72</v>
      </c>
      <c r="G38" s="48">
        <f t="shared" si="6"/>
        <v>8882</v>
      </c>
      <c r="H38" s="48">
        <f t="shared" si="6"/>
        <v>8792</v>
      </c>
      <c r="I38" s="48">
        <f t="shared" si="6"/>
        <v>5753</v>
      </c>
      <c r="J38" s="48">
        <f t="shared" si="6"/>
        <v>3039</v>
      </c>
      <c r="K38" s="48">
        <f t="shared" si="6"/>
        <v>90</v>
      </c>
      <c r="L38" s="48">
        <f t="shared" si="6"/>
        <v>75</v>
      </c>
      <c r="M38" s="48">
        <f t="shared" si="6"/>
        <v>15</v>
      </c>
      <c r="N38" s="48">
        <v>3595043</v>
      </c>
      <c r="O38" s="48">
        <v>9386115</v>
      </c>
      <c r="P38" s="48">
        <v>18340052</v>
      </c>
      <c r="Q38" s="48">
        <v>16256295</v>
      </c>
      <c r="R38" s="48">
        <v>2021307</v>
      </c>
      <c r="S38" s="48">
        <v>62450</v>
      </c>
      <c r="T38" s="48">
        <v>8091314</v>
      </c>
    </row>
    <row r="39" spans="1:20" ht="21.75" customHeight="1" thickBot="1">
      <c r="A39" s="32"/>
      <c r="B39" s="32"/>
      <c r="C39" s="33"/>
      <c r="D39" s="34"/>
      <c r="E39" s="40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</row>
    <row r="40" spans="1:20" ht="21.75" customHeight="1" thickTop="1">
      <c r="A40" s="43"/>
      <c r="B40" s="43"/>
      <c r="C40" s="44"/>
      <c r="D40" s="45"/>
      <c r="E40" s="46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 ht="21.75" customHeight="1">
      <c r="A41" s="32" t="s">
        <v>52</v>
      </c>
      <c r="B41" s="32"/>
      <c r="C41" s="47">
        <f>SUM(C16,C18,C22,C23,C25,C20,C21,C27,C26,C28)</f>
        <v>389</v>
      </c>
      <c r="D41" s="48">
        <f>SUM(D16,D18,D22,D23,D25,D20,D21,D27,D26,D28)</f>
        <v>308</v>
      </c>
      <c r="E41" s="39" t="s">
        <v>61</v>
      </c>
      <c r="F41" s="48">
        <f aca="true" t="shared" si="7" ref="F41:M41">SUM(F16,F18,F22,F23,F25,F20,F21,F27,F26,F28)</f>
        <v>81</v>
      </c>
      <c r="G41" s="48">
        <f t="shared" si="7"/>
        <v>7920</v>
      </c>
      <c r="H41" s="48">
        <f t="shared" si="7"/>
        <v>7812</v>
      </c>
      <c r="I41" s="48">
        <f t="shared" si="7"/>
        <v>4874</v>
      </c>
      <c r="J41" s="48">
        <f t="shared" si="7"/>
        <v>2938</v>
      </c>
      <c r="K41" s="48">
        <f t="shared" si="7"/>
        <v>108</v>
      </c>
      <c r="L41" s="48">
        <f t="shared" si="7"/>
        <v>86</v>
      </c>
      <c r="M41" s="48">
        <f t="shared" si="7"/>
        <v>22</v>
      </c>
      <c r="N41" s="48">
        <v>2966945</v>
      </c>
      <c r="O41" s="48">
        <v>8075351</v>
      </c>
      <c r="P41" s="48">
        <v>16120063</v>
      </c>
      <c r="Q41" s="48">
        <v>14744074</v>
      </c>
      <c r="R41" s="48">
        <v>1375383</v>
      </c>
      <c r="S41" s="48">
        <v>511</v>
      </c>
      <c r="T41" s="48">
        <v>7333000</v>
      </c>
    </row>
    <row r="42" spans="1:20" ht="21.75" customHeight="1">
      <c r="A42" s="32" t="s">
        <v>53</v>
      </c>
      <c r="B42" s="32"/>
      <c r="C42" s="47">
        <f>SUM(C29,C30,C31,C32,C33)</f>
        <v>150</v>
      </c>
      <c r="D42" s="48">
        <f>SUM(D29,D30,D31,D32,D33)</f>
        <v>133</v>
      </c>
      <c r="E42" s="39" t="s">
        <v>61</v>
      </c>
      <c r="F42" s="48">
        <f aca="true" t="shared" si="8" ref="F42:M42">SUM(F29,F30,F31,F32,F33)</f>
        <v>17</v>
      </c>
      <c r="G42" s="48">
        <f t="shared" si="8"/>
        <v>3714</v>
      </c>
      <c r="H42" s="48">
        <f t="shared" si="8"/>
        <v>3695</v>
      </c>
      <c r="I42" s="48">
        <f t="shared" si="8"/>
        <v>2606</v>
      </c>
      <c r="J42" s="48">
        <f t="shared" si="8"/>
        <v>1089</v>
      </c>
      <c r="K42" s="48">
        <f t="shared" si="8"/>
        <v>19</v>
      </c>
      <c r="L42" s="48">
        <f t="shared" si="8"/>
        <v>17</v>
      </c>
      <c r="M42" s="48">
        <f t="shared" si="8"/>
        <v>2</v>
      </c>
      <c r="N42" s="48">
        <v>1591248</v>
      </c>
      <c r="O42" s="48">
        <v>4366920</v>
      </c>
      <c r="P42" s="48">
        <v>8357311</v>
      </c>
      <c r="Q42" s="48">
        <v>7329089</v>
      </c>
      <c r="R42" s="48">
        <v>965822</v>
      </c>
      <c r="S42" s="48">
        <v>62400</v>
      </c>
      <c r="T42" s="48">
        <v>3582065</v>
      </c>
    </row>
    <row r="43" spans="1:20" ht="21.75" customHeight="1">
      <c r="A43" s="32" t="s">
        <v>54</v>
      </c>
      <c r="B43" s="32"/>
      <c r="C43" s="47">
        <f aca="true" t="shared" si="9" ref="C43:M43">SUM(C12,C13,C14,C15,C17,C19,C24,C34)</f>
        <v>133</v>
      </c>
      <c r="D43" s="48">
        <f t="shared" si="9"/>
        <v>94</v>
      </c>
      <c r="E43" s="48">
        <f t="shared" si="9"/>
        <v>2</v>
      </c>
      <c r="F43" s="48">
        <f t="shared" si="9"/>
        <v>37</v>
      </c>
      <c r="G43" s="48">
        <f t="shared" si="9"/>
        <v>2367</v>
      </c>
      <c r="H43" s="48">
        <f t="shared" si="9"/>
        <v>2309</v>
      </c>
      <c r="I43" s="48">
        <f t="shared" si="9"/>
        <v>1223</v>
      </c>
      <c r="J43" s="48">
        <f t="shared" si="9"/>
        <v>1086</v>
      </c>
      <c r="K43" s="48">
        <f t="shared" si="9"/>
        <v>58</v>
      </c>
      <c r="L43" s="48">
        <f t="shared" si="9"/>
        <v>37</v>
      </c>
      <c r="M43" s="48">
        <f t="shared" si="9"/>
        <v>21</v>
      </c>
      <c r="N43" s="48">
        <v>691014</v>
      </c>
      <c r="O43" s="48">
        <v>2859532</v>
      </c>
      <c r="P43" s="48">
        <v>5369665</v>
      </c>
      <c r="Q43" s="48">
        <v>5048266</v>
      </c>
      <c r="R43" s="48">
        <v>320399</v>
      </c>
      <c r="S43" s="48">
        <v>1000</v>
      </c>
      <c r="T43" s="48">
        <v>2319243</v>
      </c>
    </row>
    <row r="44" spans="1:20" ht="21.75" customHeight="1" thickBot="1">
      <c r="A44" s="49"/>
      <c r="B44" s="49"/>
      <c r="C44" s="50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21.75" customHeight="1" thickTop="1">
      <c r="A45" s="51" t="s">
        <v>55</v>
      </c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</row>
    <row r="46" spans="1:20" s="54" customFormat="1" ht="21.75" customHeight="1">
      <c r="A46" s="51" t="s">
        <v>56</v>
      </c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</row>
  </sheetData>
  <mergeCells count="9">
    <mergeCell ref="A1:M1"/>
    <mergeCell ref="P6:P7"/>
    <mergeCell ref="N5:N7"/>
    <mergeCell ref="O5:O7"/>
    <mergeCell ref="C6:C7"/>
    <mergeCell ref="D6:D7"/>
    <mergeCell ref="E6:E7"/>
    <mergeCell ref="F6:F7"/>
    <mergeCell ref="G6:G7"/>
  </mergeCells>
  <printOptions/>
  <pageMargins left="0.7874015748031497" right="0.7874015748031497" top="0.7874015748031497" bottom="0.5118110236220472" header="0" footer="0"/>
  <pageSetup orientation="portrait" paperSize="9" scale="80" r:id="rId1"/>
  <colBreaks count="1" manualBreakCount="1">
    <brk id="13" min="2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119355</dc:creator>
  <cp:keywords/>
  <dc:description/>
  <cp:lastModifiedBy>119355</cp:lastModifiedBy>
  <dcterms:created xsi:type="dcterms:W3CDTF">2007-04-26T00:38:11Z</dcterms:created>
  <dcterms:modified xsi:type="dcterms:W3CDTF">2007-04-26T00:39:02Z</dcterms:modified>
  <cp:category/>
  <cp:version/>
  <cp:contentType/>
  <cp:contentStatus/>
</cp:coreProperties>
</file>