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700" activeTab="0"/>
  </bookViews>
  <sheets>
    <sheet name="第2表 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<sst xmlns="http://schemas.openxmlformats.org/spreadsheetml/2006/main" count="140" uniqueCount="57">
  <si>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年間商品販売額</t>
  </si>
  <si>
    <t>（件）</t>
  </si>
  <si>
    <t>増加率</t>
  </si>
  <si>
    <t>（人）</t>
  </si>
  <si>
    <t>（万円）</t>
  </si>
  <si>
    <t>第2表　産業中分類別事業所数、従業者数、年間商品販売額、売場面積（飲食店を除く）</t>
  </si>
  <si>
    <t xml:space="preserve">  区　  分</t>
  </si>
  <si>
    <t>事　業　所　数</t>
  </si>
  <si>
    <t>従　業　者　数</t>
  </si>
  <si>
    <t>売場面積</t>
  </si>
  <si>
    <t>平成９年</t>
  </si>
  <si>
    <t>平成14年</t>
  </si>
  <si>
    <t>構成比</t>
  </si>
  <si>
    <t>（万円）</t>
  </si>
  <si>
    <t>総　　数</t>
  </si>
  <si>
    <t>一般卸売業</t>
  </si>
  <si>
    <t>-</t>
  </si>
  <si>
    <t>各種商品</t>
  </si>
  <si>
    <t>Ｘ</t>
  </si>
  <si>
    <t>-</t>
  </si>
  <si>
    <t>繊維品</t>
  </si>
  <si>
    <t>衣服・身の回り品</t>
  </si>
  <si>
    <t>Ｘ</t>
  </si>
  <si>
    <t>-</t>
  </si>
  <si>
    <t>農畜産物・水産物</t>
  </si>
  <si>
    <t>-</t>
  </si>
  <si>
    <t>食料・飲料</t>
  </si>
  <si>
    <t>-</t>
  </si>
  <si>
    <t>建築材料</t>
  </si>
  <si>
    <t>-</t>
  </si>
  <si>
    <t>化学製品</t>
  </si>
  <si>
    <t>Ｘ</t>
  </si>
  <si>
    <t>-</t>
  </si>
  <si>
    <t>鉱物・金属材料</t>
  </si>
  <si>
    <t>-</t>
  </si>
  <si>
    <t>再生資源</t>
  </si>
  <si>
    <t>一般機械器具</t>
  </si>
  <si>
    <t>自動車</t>
  </si>
  <si>
    <t>電気機械器具</t>
  </si>
  <si>
    <t>Ｘ</t>
  </si>
  <si>
    <t>-</t>
  </si>
  <si>
    <t>その他の機械器具</t>
  </si>
  <si>
    <t>Ｘ</t>
  </si>
  <si>
    <t>-</t>
  </si>
  <si>
    <t>家具・建具・じゅう器等</t>
  </si>
  <si>
    <t>-</t>
  </si>
  <si>
    <t>医薬品・化粧品等</t>
  </si>
  <si>
    <t>他に分類されない卸売</t>
  </si>
  <si>
    <t>-</t>
  </si>
  <si>
    <t>小売業（飲食店を除く）</t>
  </si>
  <si>
    <t>織物・衣服・身の回り品</t>
  </si>
  <si>
    <t>飲食料品</t>
  </si>
  <si>
    <t>自動車・自転車</t>
  </si>
  <si>
    <t>家具・じゅう器・機械器具</t>
  </si>
  <si>
    <t>その他</t>
  </si>
  <si>
    <t>（㎡）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</si>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</sst>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 style="thin"/>
      <bottom style="thin"/>
    </border>
    <border>
      <left style="thin">
        <color indexed="17"/>
      </left>
      <right>
        <color indexed="63"/>
      </right>
      <top style="thin"/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1" xfId="16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38" fontId="0" fillId="0" borderId="3" xfId="16" applyBorder="1" applyAlignment="1">
      <alignment vertical="center"/>
    </xf>
    <xf numFmtId="176" fontId="0" fillId="0" borderId="3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38" fontId="0" fillId="0" borderId="3" xfId="0" applyNumberForma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4" max="5" width="8.625" style="0" customWidth="1"/>
    <col min="8" max="9" width="8.625" style="0" customWidth="1"/>
    <col min="10" max="11" width="10.25390625" style="0" bestFit="1" customWidth="1"/>
    <col min="12" max="13" width="8.625" style="0" customWidth="1"/>
    <col min="16" max="17" width="8.625" style="0" customWidth="1"/>
  </cols>
  <sheetData>
    <row r="1" ht="16.5" customHeight="1">
      <c r="A1" t="s">
        <v>5</v>
      </c>
    </row>
    <row r="2" spans="1:17" ht="16.5" customHeight="1">
      <c r="A2" s="22" t="s">
        <v>6</v>
      </c>
      <c r="B2" s="25" t="s">
        <v>7</v>
      </c>
      <c r="C2" s="20"/>
      <c r="D2" s="20"/>
      <c r="E2" s="21"/>
      <c r="F2" s="19" t="s">
        <v>8</v>
      </c>
      <c r="G2" s="20"/>
      <c r="H2" s="20"/>
      <c r="I2" s="21"/>
      <c r="J2" s="19" t="s">
        <v>0</v>
      </c>
      <c r="K2" s="20"/>
      <c r="L2" s="20"/>
      <c r="M2" s="21"/>
      <c r="N2" s="19" t="s">
        <v>9</v>
      </c>
      <c r="O2" s="20"/>
      <c r="P2" s="20"/>
      <c r="Q2" s="21"/>
    </row>
    <row r="3" spans="1:17" ht="16.5" customHeight="1">
      <c r="A3" s="23"/>
      <c r="B3" s="15" t="s">
        <v>10</v>
      </c>
      <c r="C3" s="26" t="s">
        <v>11</v>
      </c>
      <c r="D3" s="27"/>
      <c r="E3" s="28"/>
      <c r="F3" s="18" t="s">
        <v>10</v>
      </c>
      <c r="G3" s="26" t="s">
        <v>11</v>
      </c>
      <c r="H3" s="27"/>
      <c r="I3" s="28"/>
      <c r="J3" s="18" t="s">
        <v>10</v>
      </c>
      <c r="K3" s="26" t="s">
        <v>11</v>
      </c>
      <c r="L3" s="27"/>
      <c r="M3" s="28"/>
      <c r="N3" s="18" t="s">
        <v>10</v>
      </c>
      <c r="O3" s="26" t="s">
        <v>11</v>
      </c>
      <c r="P3" s="27"/>
      <c r="Q3" s="28"/>
    </row>
    <row r="4" spans="1:17" ht="16.5" customHeight="1">
      <c r="A4" s="24"/>
      <c r="B4" s="16" t="s">
        <v>1</v>
      </c>
      <c r="C4" s="17" t="s">
        <v>1</v>
      </c>
      <c r="D4" s="11" t="s">
        <v>2</v>
      </c>
      <c r="E4" s="11" t="s">
        <v>12</v>
      </c>
      <c r="F4" s="17" t="s">
        <v>3</v>
      </c>
      <c r="G4" s="17" t="s">
        <v>3</v>
      </c>
      <c r="H4" s="11" t="s">
        <v>2</v>
      </c>
      <c r="I4" s="11" t="s">
        <v>12</v>
      </c>
      <c r="J4" s="17" t="s">
        <v>4</v>
      </c>
      <c r="K4" s="17" t="s">
        <v>13</v>
      </c>
      <c r="L4" s="11" t="s">
        <v>2</v>
      </c>
      <c r="M4" s="11" t="s">
        <v>12</v>
      </c>
      <c r="N4" s="17" t="s">
        <v>55</v>
      </c>
      <c r="O4" s="17" t="s">
        <v>55</v>
      </c>
      <c r="P4" s="11" t="s">
        <v>2</v>
      </c>
      <c r="Q4" s="11" t="s">
        <v>12</v>
      </c>
    </row>
    <row r="5" spans="1:17" ht="19.5" customHeight="1">
      <c r="A5" s="11" t="s">
        <v>14</v>
      </c>
      <c r="B5" s="10">
        <f>B6+B24</f>
        <v>1117</v>
      </c>
      <c r="C5" s="8">
        <f>C6+C24</f>
        <v>1102</v>
      </c>
      <c r="D5" s="9">
        <f>C5/B5*100-100</f>
        <v>-1.3428827215756485</v>
      </c>
      <c r="E5" s="9">
        <v>100</v>
      </c>
      <c r="F5" s="12">
        <f>F6+F24</f>
        <v>5849</v>
      </c>
      <c r="G5" s="8">
        <f>G6+G24</f>
        <v>6689</v>
      </c>
      <c r="H5" s="9">
        <f>(G5/F5*100)-100</f>
        <v>14.361429304154555</v>
      </c>
      <c r="I5" s="9">
        <v>100</v>
      </c>
      <c r="J5" s="8">
        <v>17045527</v>
      </c>
      <c r="K5" s="8">
        <v>14013104</v>
      </c>
      <c r="L5" s="9">
        <f>(K5/J5*100)-100</f>
        <v>-17.79013931338116</v>
      </c>
      <c r="M5" s="9">
        <v>100</v>
      </c>
      <c r="N5" s="12">
        <f>N24</f>
        <v>84781</v>
      </c>
      <c r="O5" s="12">
        <f>O24</f>
        <v>99362</v>
      </c>
      <c r="P5" s="9">
        <f>(O5/N5*100)-100</f>
        <v>17.19842889326617</v>
      </c>
      <c r="Q5" s="9">
        <v>100</v>
      </c>
    </row>
    <row r="6" spans="1:17" ht="19.5" customHeight="1">
      <c r="A6" s="13" t="s">
        <v>15</v>
      </c>
      <c r="B6" s="5">
        <f>SUM(B7:B22)</f>
        <v>244</v>
      </c>
      <c r="C6" s="3">
        <f>SUM(C7:C22)</f>
        <v>235</v>
      </c>
      <c r="D6" s="4">
        <f>C6/B6*100-100</f>
        <v>-3.6885245901639365</v>
      </c>
      <c r="E6" s="4">
        <v>100</v>
      </c>
      <c r="F6" s="1">
        <f>SUM(F7:F22)</f>
        <v>1408</v>
      </c>
      <c r="G6" s="1">
        <f>SUM(G7:G22)</f>
        <v>1371</v>
      </c>
      <c r="H6" s="4">
        <f>(G6/F6*100)-100</f>
        <v>-2.6278409090909065</v>
      </c>
      <c r="I6" s="4">
        <v>100</v>
      </c>
      <c r="J6" s="1">
        <v>8151843</v>
      </c>
      <c r="K6" s="1">
        <v>5617194</v>
      </c>
      <c r="L6" s="4">
        <f>(K6/J6*100)-100</f>
        <v>-31.09295652529127</v>
      </c>
      <c r="M6" s="4">
        <v>100</v>
      </c>
      <c r="N6" s="2" t="s">
        <v>16</v>
      </c>
      <c r="O6" s="2" t="s">
        <v>16</v>
      </c>
      <c r="P6" s="2" t="s">
        <v>16</v>
      </c>
      <c r="Q6" s="2" t="s">
        <v>16</v>
      </c>
    </row>
    <row r="7" spans="1:17" ht="18" customHeight="1">
      <c r="A7" s="14" t="s">
        <v>17</v>
      </c>
      <c r="B7" s="5">
        <v>0</v>
      </c>
      <c r="C7" s="3">
        <v>1</v>
      </c>
      <c r="D7" s="4">
        <v>100</v>
      </c>
      <c r="E7" s="4">
        <f aca="true" t="shared" si="0" ref="E7:E22">C7/C$6*100</f>
        <v>0.425531914893617</v>
      </c>
      <c r="F7" s="3">
        <v>0</v>
      </c>
      <c r="G7" s="1">
        <v>10</v>
      </c>
      <c r="H7" s="4">
        <v>100</v>
      </c>
      <c r="I7" s="4">
        <f aca="true" t="shared" si="1" ref="I7:I22">G7/G$6*100</f>
        <v>0.7293946024799417</v>
      </c>
      <c r="J7" s="1">
        <v>0</v>
      </c>
      <c r="K7" s="6" t="s">
        <v>18</v>
      </c>
      <c r="L7" s="4">
        <v>100</v>
      </c>
      <c r="M7" s="7" t="s">
        <v>18</v>
      </c>
      <c r="N7" s="2" t="s">
        <v>19</v>
      </c>
      <c r="O7" s="2" t="s">
        <v>19</v>
      </c>
      <c r="P7" s="2" t="s">
        <v>19</v>
      </c>
      <c r="Q7" s="2" t="s">
        <v>19</v>
      </c>
    </row>
    <row r="8" spans="1:17" ht="18" customHeight="1">
      <c r="A8" s="14" t="s">
        <v>20</v>
      </c>
      <c r="B8" s="5">
        <v>0</v>
      </c>
      <c r="C8" s="3">
        <v>0</v>
      </c>
      <c r="D8" s="4">
        <v>0</v>
      </c>
      <c r="E8" s="4">
        <f t="shared" si="0"/>
        <v>0</v>
      </c>
      <c r="F8" s="3">
        <v>0</v>
      </c>
      <c r="G8" s="1">
        <v>0</v>
      </c>
      <c r="H8" s="4">
        <v>0</v>
      </c>
      <c r="I8" s="4">
        <f t="shared" si="1"/>
        <v>0</v>
      </c>
      <c r="J8" s="1">
        <v>0</v>
      </c>
      <c r="K8" s="1">
        <v>0</v>
      </c>
      <c r="L8" s="4">
        <v>0</v>
      </c>
      <c r="M8" s="4">
        <f>K8/K$6*100</f>
        <v>0</v>
      </c>
      <c r="N8" s="2" t="s">
        <v>56</v>
      </c>
      <c r="O8" s="2" t="s">
        <v>56</v>
      </c>
      <c r="P8" s="2" t="s">
        <v>56</v>
      </c>
      <c r="Q8" s="2" t="s">
        <v>56</v>
      </c>
    </row>
    <row r="9" spans="1:17" ht="18" customHeight="1">
      <c r="A9" s="14" t="s">
        <v>21</v>
      </c>
      <c r="B9" s="5">
        <v>6</v>
      </c>
      <c r="C9" s="3">
        <v>14</v>
      </c>
      <c r="D9" s="4">
        <f aca="true" t="shared" si="2" ref="D9:D22">C9/B9*100-100</f>
        <v>133.33333333333334</v>
      </c>
      <c r="E9" s="4">
        <f t="shared" si="0"/>
        <v>5.957446808510639</v>
      </c>
      <c r="F9" s="3">
        <v>31</v>
      </c>
      <c r="G9" s="1">
        <v>123</v>
      </c>
      <c r="H9" s="4">
        <f aca="true" t="shared" si="3" ref="H9:H22">(G9/F9*100)-100</f>
        <v>296.7741935483871</v>
      </c>
      <c r="I9" s="4">
        <f t="shared" si="1"/>
        <v>8.971553610503284</v>
      </c>
      <c r="J9" s="1">
        <v>70390</v>
      </c>
      <c r="K9" s="6" t="s">
        <v>22</v>
      </c>
      <c r="L9" s="7" t="s">
        <v>22</v>
      </c>
      <c r="M9" s="7" t="s">
        <v>22</v>
      </c>
      <c r="N9" s="2" t="s">
        <v>23</v>
      </c>
      <c r="O9" s="2" t="s">
        <v>23</v>
      </c>
      <c r="P9" s="2" t="s">
        <v>23</v>
      </c>
      <c r="Q9" s="2" t="s">
        <v>23</v>
      </c>
    </row>
    <row r="10" spans="1:17" ht="18" customHeight="1">
      <c r="A10" s="14" t="s">
        <v>24</v>
      </c>
      <c r="B10" s="5">
        <v>22</v>
      </c>
      <c r="C10" s="3">
        <v>20</v>
      </c>
      <c r="D10" s="4">
        <f t="shared" si="2"/>
        <v>-9.090909090909093</v>
      </c>
      <c r="E10" s="4">
        <f t="shared" si="0"/>
        <v>8.51063829787234</v>
      </c>
      <c r="F10" s="3">
        <v>123</v>
      </c>
      <c r="G10" s="1">
        <v>107</v>
      </c>
      <c r="H10" s="4">
        <f t="shared" si="3"/>
        <v>-13.00813008130082</v>
      </c>
      <c r="I10" s="4">
        <f t="shared" si="1"/>
        <v>7.804522246535376</v>
      </c>
      <c r="J10" s="1">
        <v>528267</v>
      </c>
      <c r="K10" s="1">
        <v>319419</v>
      </c>
      <c r="L10" s="4">
        <f>(K10/J10*100)-100</f>
        <v>-39.53455354962547</v>
      </c>
      <c r="M10" s="4">
        <f aca="true" t="shared" si="4" ref="M10:M17">K10/K$6*100</f>
        <v>5.686451277986839</v>
      </c>
      <c r="N10" s="2" t="s">
        <v>25</v>
      </c>
      <c r="O10" s="2" t="s">
        <v>25</v>
      </c>
      <c r="P10" s="2" t="s">
        <v>25</v>
      </c>
      <c r="Q10" s="2" t="s">
        <v>25</v>
      </c>
    </row>
    <row r="11" spans="1:17" ht="18" customHeight="1">
      <c r="A11" s="14" t="s">
        <v>26</v>
      </c>
      <c r="B11" s="5">
        <v>29</v>
      </c>
      <c r="C11" s="3">
        <v>27</v>
      </c>
      <c r="D11" s="4">
        <f t="shared" si="2"/>
        <v>-6.896551724137936</v>
      </c>
      <c r="E11" s="4">
        <f t="shared" si="0"/>
        <v>11.48936170212766</v>
      </c>
      <c r="F11" s="3">
        <v>181</v>
      </c>
      <c r="G11" s="1">
        <v>180</v>
      </c>
      <c r="H11" s="4">
        <f t="shared" si="3"/>
        <v>-0.5524861878453038</v>
      </c>
      <c r="I11" s="4">
        <f t="shared" si="1"/>
        <v>13.129102844638949</v>
      </c>
      <c r="J11" s="1">
        <v>692453</v>
      </c>
      <c r="K11" s="1">
        <v>929223</v>
      </c>
      <c r="L11" s="4">
        <f>(K11/J11*100)-100</f>
        <v>34.192934394103304</v>
      </c>
      <c r="M11" s="4">
        <f t="shared" si="4"/>
        <v>16.542476546118934</v>
      </c>
      <c r="N11" s="2" t="s">
        <v>27</v>
      </c>
      <c r="O11" s="2" t="s">
        <v>27</v>
      </c>
      <c r="P11" s="2" t="s">
        <v>27</v>
      </c>
      <c r="Q11" s="2" t="s">
        <v>27</v>
      </c>
    </row>
    <row r="12" spans="1:17" ht="18" customHeight="1">
      <c r="A12" s="14" t="s">
        <v>28</v>
      </c>
      <c r="B12" s="5">
        <v>29</v>
      </c>
      <c r="C12" s="3">
        <v>19</v>
      </c>
      <c r="D12" s="4">
        <f t="shared" si="2"/>
        <v>-34.48275862068965</v>
      </c>
      <c r="E12" s="4">
        <f t="shared" si="0"/>
        <v>8.085106382978724</v>
      </c>
      <c r="F12" s="3">
        <v>160</v>
      </c>
      <c r="G12" s="1">
        <v>88</v>
      </c>
      <c r="H12" s="4">
        <f t="shared" si="3"/>
        <v>-44.99999999999999</v>
      </c>
      <c r="I12" s="4">
        <f t="shared" si="1"/>
        <v>6.418672501823488</v>
      </c>
      <c r="J12" s="1">
        <v>458204</v>
      </c>
      <c r="K12" s="1">
        <v>358089</v>
      </c>
      <c r="L12" s="4">
        <f>(K12/J12*100)-100</f>
        <v>-21.84943824148195</v>
      </c>
      <c r="M12" s="4">
        <f t="shared" si="4"/>
        <v>6.374873290828126</v>
      </c>
      <c r="N12" s="2" t="s">
        <v>29</v>
      </c>
      <c r="O12" s="2" t="s">
        <v>29</v>
      </c>
      <c r="P12" s="2" t="s">
        <v>29</v>
      </c>
      <c r="Q12" s="2" t="s">
        <v>29</v>
      </c>
    </row>
    <row r="13" spans="1:17" ht="18" customHeight="1">
      <c r="A13" s="14" t="s">
        <v>30</v>
      </c>
      <c r="B13" s="5">
        <v>2</v>
      </c>
      <c r="C13" s="3">
        <v>3</v>
      </c>
      <c r="D13" s="4">
        <f t="shared" si="2"/>
        <v>50</v>
      </c>
      <c r="E13" s="4">
        <f t="shared" si="0"/>
        <v>1.276595744680851</v>
      </c>
      <c r="F13" s="3">
        <v>15</v>
      </c>
      <c r="G13" s="1">
        <v>14</v>
      </c>
      <c r="H13" s="4">
        <f t="shared" si="3"/>
        <v>-6.666666666666671</v>
      </c>
      <c r="I13" s="4">
        <f t="shared" si="1"/>
        <v>1.0211524434719184</v>
      </c>
      <c r="J13" s="6" t="s">
        <v>31</v>
      </c>
      <c r="K13" s="1">
        <v>51000</v>
      </c>
      <c r="L13" s="7" t="s">
        <v>31</v>
      </c>
      <c r="M13" s="4">
        <f t="shared" si="4"/>
        <v>0.9079266267107742</v>
      </c>
      <c r="N13" s="2" t="s">
        <v>32</v>
      </c>
      <c r="O13" s="2" t="s">
        <v>32</v>
      </c>
      <c r="P13" s="2" t="s">
        <v>32</v>
      </c>
      <c r="Q13" s="2" t="s">
        <v>32</v>
      </c>
    </row>
    <row r="14" spans="1:17" ht="18" customHeight="1">
      <c r="A14" s="14" t="s">
        <v>33</v>
      </c>
      <c r="B14" s="5">
        <v>14</v>
      </c>
      <c r="C14" s="3">
        <v>15</v>
      </c>
      <c r="D14" s="4">
        <f t="shared" si="2"/>
        <v>7.142857142857139</v>
      </c>
      <c r="E14" s="4">
        <f t="shared" si="0"/>
        <v>6.382978723404255</v>
      </c>
      <c r="F14" s="3">
        <v>84</v>
      </c>
      <c r="G14" s="1">
        <v>76</v>
      </c>
      <c r="H14" s="4">
        <f t="shared" si="3"/>
        <v>-9.523809523809518</v>
      </c>
      <c r="I14" s="4">
        <f t="shared" si="1"/>
        <v>5.543398978847557</v>
      </c>
      <c r="J14" s="1">
        <v>527106</v>
      </c>
      <c r="K14" s="1">
        <v>352776</v>
      </c>
      <c r="L14" s="4">
        <f>(K14/J14*100)-100</f>
        <v>-33.07304413154091</v>
      </c>
      <c r="M14" s="4">
        <f t="shared" si="4"/>
        <v>6.2802886993043145</v>
      </c>
      <c r="N14" s="2" t="s">
        <v>34</v>
      </c>
      <c r="O14" s="2" t="s">
        <v>34</v>
      </c>
      <c r="P14" s="2" t="s">
        <v>34</v>
      </c>
      <c r="Q14" s="2" t="s">
        <v>34</v>
      </c>
    </row>
    <row r="15" spans="1:17" ht="18" customHeight="1">
      <c r="A15" s="14" t="s">
        <v>35</v>
      </c>
      <c r="B15" s="5">
        <v>11</v>
      </c>
      <c r="C15" s="3">
        <v>6</v>
      </c>
      <c r="D15" s="4">
        <f t="shared" si="2"/>
        <v>-45.45454545454546</v>
      </c>
      <c r="E15" s="4">
        <f t="shared" si="0"/>
        <v>2.553191489361702</v>
      </c>
      <c r="F15" s="3">
        <v>29</v>
      </c>
      <c r="G15" s="1">
        <v>16</v>
      </c>
      <c r="H15" s="4">
        <f t="shared" si="3"/>
        <v>-44.827586206896555</v>
      </c>
      <c r="I15" s="4">
        <f t="shared" si="1"/>
        <v>1.1670313639679066</v>
      </c>
      <c r="J15" s="6" t="s">
        <v>31</v>
      </c>
      <c r="K15" s="1">
        <v>12166</v>
      </c>
      <c r="L15" s="7" t="s">
        <v>31</v>
      </c>
      <c r="M15" s="4">
        <f t="shared" si="4"/>
        <v>0.21658500667771133</v>
      </c>
      <c r="N15" s="2" t="s">
        <v>32</v>
      </c>
      <c r="O15" s="2" t="s">
        <v>32</v>
      </c>
      <c r="P15" s="2" t="s">
        <v>32</v>
      </c>
      <c r="Q15" s="2" t="s">
        <v>32</v>
      </c>
    </row>
    <row r="16" spans="1:17" ht="18" customHeight="1">
      <c r="A16" s="14" t="s">
        <v>36</v>
      </c>
      <c r="B16" s="5">
        <v>20</v>
      </c>
      <c r="C16" s="3">
        <v>17</v>
      </c>
      <c r="D16" s="4">
        <f t="shared" si="2"/>
        <v>-15</v>
      </c>
      <c r="E16" s="4">
        <f t="shared" si="0"/>
        <v>7.234042553191489</v>
      </c>
      <c r="F16" s="3">
        <v>91</v>
      </c>
      <c r="G16" s="1">
        <v>168</v>
      </c>
      <c r="H16" s="4">
        <f t="shared" si="3"/>
        <v>84.61538461538461</v>
      </c>
      <c r="I16" s="4">
        <f t="shared" si="1"/>
        <v>12.25382932166302</v>
      </c>
      <c r="J16" s="1">
        <v>297787</v>
      </c>
      <c r="K16" s="1">
        <v>554739</v>
      </c>
      <c r="L16" s="4">
        <f>(K16/J16*100)-100</f>
        <v>86.28717841947434</v>
      </c>
      <c r="M16" s="4">
        <f t="shared" si="4"/>
        <v>9.87573154852761</v>
      </c>
      <c r="N16" s="2" t="s">
        <v>27</v>
      </c>
      <c r="O16" s="2" t="s">
        <v>27</v>
      </c>
      <c r="P16" s="2" t="s">
        <v>27</v>
      </c>
      <c r="Q16" s="2" t="s">
        <v>27</v>
      </c>
    </row>
    <row r="17" spans="1:17" ht="18" customHeight="1">
      <c r="A17" s="14" t="s">
        <v>37</v>
      </c>
      <c r="B17" s="5">
        <v>13</v>
      </c>
      <c r="C17" s="3">
        <v>12</v>
      </c>
      <c r="D17" s="4">
        <f t="shared" si="2"/>
        <v>-7.692307692307693</v>
      </c>
      <c r="E17" s="4">
        <f t="shared" si="0"/>
        <v>5.106382978723404</v>
      </c>
      <c r="F17" s="3">
        <v>71</v>
      </c>
      <c r="G17" s="1">
        <v>67</v>
      </c>
      <c r="H17" s="4">
        <f t="shared" si="3"/>
        <v>-5.633802816901408</v>
      </c>
      <c r="I17" s="4">
        <f t="shared" si="1"/>
        <v>4.886943836615609</v>
      </c>
      <c r="J17" s="1">
        <v>289444</v>
      </c>
      <c r="K17" s="1">
        <v>301201</v>
      </c>
      <c r="L17" s="4">
        <f>(K17/J17*100)-100</f>
        <v>4.061925622918423</v>
      </c>
      <c r="M17" s="4">
        <f t="shared" si="4"/>
        <v>5.362125644939448</v>
      </c>
      <c r="N17" s="2" t="s">
        <v>56</v>
      </c>
      <c r="O17" s="2" t="s">
        <v>56</v>
      </c>
      <c r="P17" s="2" t="s">
        <v>56</v>
      </c>
      <c r="Q17" s="2" t="s">
        <v>56</v>
      </c>
    </row>
    <row r="18" spans="1:17" ht="18" customHeight="1">
      <c r="A18" s="14" t="s">
        <v>38</v>
      </c>
      <c r="B18" s="5">
        <v>3</v>
      </c>
      <c r="C18" s="3">
        <v>3</v>
      </c>
      <c r="D18" s="4">
        <f t="shared" si="2"/>
        <v>0</v>
      </c>
      <c r="E18" s="4">
        <f t="shared" si="0"/>
        <v>1.276595744680851</v>
      </c>
      <c r="F18" s="3">
        <v>18</v>
      </c>
      <c r="G18" s="1">
        <v>16</v>
      </c>
      <c r="H18" s="4">
        <f t="shared" si="3"/>
        <v>-11.111111111111114</v>
      </c>
      <c r="I18" s="4">
        <f t="shared" si="1"/>
        <v>1.1670313639679066</v>
      </c>
      <c r="J18" s="6" t="s">
        <v>39</v>
      </c>
      <c r="K18" s="6" t="s">
        <v>39</v>
      </c>
      <c r="L18" s="7" t="s">
        <v>39</v>
      </c>
      <c r="M18" s="7" t="s">
        <v>39</v>
      </c>
      <c r="N18" s="2" t="s">
        <v>40</v>
      </c>
      <c r="O18" s="2" t="s">
        <v>40</v>
      </c>
      <c r="P18" s="2" t="s">
        <v>40</v>
      </c>
      <c r="Q18" s="2" t="s">
        <v>40</v>
      </c>
    </row>
    <row r="19" spans="1:17" ht="18" customHeight="1">
      <c r="A19" s="14" t="s">
        <v>41</v>
      </c>
      <c r="B19" s="5">
        <v>2</v>
      </c>
      <c r="C19" s="3">
        <v>1</v>
      </c>
      <c r="D19" s="4">
        <f t="shared" si="2"/>
        <v>-50</v>
      </c>
      <c r="E19" s="4">
        <f t="shared" si="0"/>
        <v>0.425531914893617</v>
      </c>
      <c r="F19" s="3">
        <v>5</v>
      </c>
      <c r="G19" s="1">
        <v>4</v>
      </c>
      <c r="H19" s="4">
        <f t="shared" si="3"/>
        <v>-20</v>
      </c>
      <c r="I19" s="4">
        <f t="shared" si="1"/>
        <v>0.29175784099197666</v>
      </c>
      <c r="J19" s="6" t="s">
        <v>42</v>
      </c>
      <c r="K19" s="6" t="s">
        <v>42</v>
      </c>
      <c r="L19" s="7" t="s">
        <v>42</v>
      </c>
      <c r="M19" s="7" t="s">
        <v>42</v>
      </c>
      <c r="N19" s="2" t="s">
        <v>43</v>
      </c>
      <c r="O19" s="2" t="s">
        <v>43</v>
      </c>
      <c r="P19" s="2" t="s">
        <v>43</v>
      </c>
      <c r="Q19" s="2" t="s">
        <v>43</v>
      </c>
    </row>
    <row r="20" spans="1:17" ht="18" customHeight="1">
      <c r="A20" s="14" t="s">
        <v>44</v>
      </c>
      <c r="B20" s="5">
        <v>10</v>
      </c>
      <c r="C20" s="3">
        <v>15</v>
      </c>
      <c r="D20" s="4">
        <f t="shared" si="2"/>
        <v>50</v>
      </c>
      <c r="E20" s="4">
        <f t="shared" si="0"/>
        <v>6.382978723404255</v>
      </c>
      <c r="F20" s="3">
        <v>77</v>
      </c>
      <c r="G20" s="1">
        <v>56</v>
      </c>
      <c r="H20" s="4">
        <f t="shared" si="3"/>
        <v>-27.272727272727266</v>
      </c>
      <c r="I20" s="4">
        <f t="shared" si="1"/>
        <v>4.084609773887673</v>
      </c>
      <c r="J20" s="1">
        <v>487240</v>
      </c>
      <c r="K20" s="1">
        <v>128364</v>
      </c>
      <c r="L20" s="4">
        <f>(K20/J20*100)-100</f>
        <v>-73.65487234217224</v>
      </c>
      <c r="M20" s="4">
        <f>K20/K$6*100</f>
        <v>2.2851979119823884</v>
      </c>
      <c r="N20" s="2" t="s">
        <v>45</v>
      </c>
      <c r="O20" s="2" t="s">
        <v>45</v>
      </c>
      <c r="P20" s="2" t="s">
        <v>45</v>
      </c>
      <c r="Q20" s="2" t="s">
        <v>45</v>
      </c>
    </row>
    <row r="21" spans="1:17" ht="18" customHeight="1">
      <c r="A21" s="14" t="s">
        <v>46</v>
      </c>
      <c r="B21" s="5">
        <v>9</v>
      </c>
      <c r="C21" s="3">
        <v>9</v>
      </c>
      <c r="D21" s="4">
        <f t="shared" si="2"/>
        <v>0</v>
      </c>
      <c r="E21" s="4">
        <f t="shared" si="0"/>
        <v>3.829787234042553</v>
      </c>
      <c r="F21" s="3">
        <v>34</v>
      </c>
      <c r="G21" s="1">
        <v>28</v>
      </c>
      <c r="H21" s="4">
        <f t="shared" si="3"/>
        <v>-17.64705882352942</v>
      </c>
      <c r="I21" s="4">
        <f t="shared" si="1"/>
        <v>2.0423048869438367</v>
      </c>
      <c r="J21" s="1">
        <v>344221</v>
      </c>
      <c r="K21" s="1">
        <v>393567</v>
      </c>
      <c r="L21" s="4">
        <f>(K21/J21*100)-100</f>
        <v>14.33555767951404</v>
      </c>
      <c r="M21" s="4">
        <f>K21/K$6*100</f>
        <v>7.006469778327045</v>
      </c>
      <c r="N21" s="2" t="s">
        <v>16</v>
      </c>
      <c r="O21" s="2" t="s">
        <v>16</v>
      </c>
      <c r="P21" s="2" t="s">
        <v>16</v>
      </c>
      <c r="Q21" s="2" t="s">
        <v>16</v>
      </c>
    </row>
    <row r="22" spans="1:17" ht="18" customHeight="1">
      <c r="A22" s="14" t="s">
        <v>47</v>
      </c>
      <c r="B22" s="5">
        <v>74</v>
      </c>
      <c r="C22" s="3">
        <v>73</v>
      </c>
      <c r="D22" s="4">
        <f t="shared" si="2"/>
        <v>-1.3513513513513544</v>
      </c>
      <c r="E22" s="4">
        <f t="shared" si="0"/>
        <v>31.06382978723404</v>
      </c>
      <c r="F22" s="3">
        <v>489</v>
      </c>
      <c r="G22" s="1">
        <v>418</v>
      </c>
      <c r="H22" s="4">
        <f t="shared" si="3"/>
        <v>-14.519427402862988</v>
      </c>
      <c r="I22" s="4">
        <f t="shared" si="1"/>
        <v>30.488694383661564</v>
      </c>
      <c r="J22" s="1">
        <v>4205850</v>
      </c>
      <c r="K22" s="1">
        <v>1122077</v>
      </c>
      <c r="L22" s="4">
        <f>(K22/J22*100)-100</f>
        <v>-73.32104093108408</v>
      </c>
      <c r="M22" s="4">
        <f>K22/K$6*100</f>
        <v>19.975756578818533</v>
      </c>
      <c r="N22" s="2" t="s">
        <v>48</v>
      </c>
      <c r="O22" s="2" t="s">
        <v>48</v>
      </c>
      <c r="P22" s="2" t="s">
        <v>48</v>
      </c>
      <c r="Q22" s="2" t="s">
        <v>48</v>
      </c>
    </row>
    <row r="23" spans="1:17" ht="16.5" customHeight="1">
      <c r="A23" s="14"/>
      <c r="B23" s="5"/>
      <c r="C23" s="3"/>
      <c r="D23" s="3"/>
      <c r="E23" s="3"/>
      <c r="F23" s="3"/>
      <c r="G23" s="1"/>
      <c r="H23" s="3"/>
      <c r="I23" s="3"/>
      <c r="J23" s="3"/>
      <c r="K23" s="1"/>
      <c r="L23" s="3"/>
      <c r="M23" s="3"/>
      <c r="N23" s="3"/>
      <c r="O23" s="3"/>
      <c r="P23" s="3"/>
      <c r="Q23" s="3"/>
    </row>
    <row r="24" spans="1:17" ht="19.5" customHeight="1">
      <c r="A24" s="13" t="s">
        <v>49</v>
      </c>
      <c r="B24" s="5">
        <f>SUM(B25:B30)</f>
        <v>873</v>
      </c>
      <c r="C24" s="3">
        <f>SUM(C25:C30)</f>
        <v>867</v>
      </c>
      <c r="D24" s="4">
        <f aca="true" t="shared" si="5" ref="D24:D30">(C24/B24*100)-100</f>
        <v>-0.6872852233676952</v>
      </c>
      <c r="E24" s="4">
        <v>100</v>
      </c>
      <c r="F24" s="1">
        <f>SUM(F25:F30)</f>
        <v>4441</v>
      </c>
      <c r="G24" s="1">
        <f>SUM(G25:G30)</f>
        <v>5318</v>
      </c>
      <c r="H24" s="4">
        <f aca="true" t="shared" si="6" ref="H24:H30">(G24/F24*100)-100</f>
        <v>19.74780454852511</v>
      </c>
      <c r="I24" s="4">
        <v>100</v>
      </c>
      <c r="J24" s="1">
        <f>SUM(J25:J30)</f>
        <v>8893684</v>
      </c>
      <c r="K24" s="1">
        <f>SUM(K25:K30)</f>
        <v>8395910</v>
      </c>
      <c r="L24" s="4">
        <f aca="true" t="shared" si="7" ref="L24:L30">(K24/J24*100)-100</f>
        <v>-5.596938231670919</v>
      </c>
      <c r="M24" s="4">
        <v>100</v>
      </c>
      <c r="N24" s="1">
        <f>SUM(N25:N30)</f>
        <v>84781</v>
      </c>
      <c r="O24" s="1">
        <f>SUM(O25:O30)</f>
        <v>99362</v>
      </c>
      <c r="P24" s="4">
        <f aca="true" t="shared" si="8" ref="P24:P30">(O24/N24*100)-100</f>
        <v>17.19842889326617</v>
      </c>
      <c r="Q24" s="4">
        <v>100</v>
      </c>
    </row>
    <row r="25" spans="1:17" ht="18" customHeight="1">
      <c r="A25" s="14" t="s">
        <v>17</v>
      </c>
      <c r="B25" s="5">
        <v>5</v>
      </c>
      <c r="C25" s="3">
        <v>5</v>
      </c>
      <c r="D25" s="4">
        <f t="shared" si="5"/>
        <v>0</v>
      </c>
      <c r="E25" s="4">
        <f aca="true" t="shared" si="9" ref="E25:E30">C25/C$24*100</f>
        <v>0.5767012687427913</v>
      </c>
      <c r="F25" s="1">
        <v>412</v>
      </c>
      <c r="G25" s="1">
        <v>473</v>
      </c>
      <c r="H25" s="4">
        <f t="shared" si="6"/>
        <v>14.805825242718456</v>
      </c>
      <c r="I25" s="4">
        <f aca="true" t="shared" si="10" ref="I25:I30">G25/G$24*100</f>
        <v>8.894321173373449</v>
      </c>
      <c r="J25" s="1">
        <v>1243169</v>
      </c>
      <c r="K25" s="1">
        <v>858909</v>
      </c>
      <c r="L25" s="4">
        <f t="shared" si="7"/>
        <v>-30.909715412787804</v>
      </c>
      <c r="M25" s="4">
        <f aca="true" t="shared" si="11" ref="M25:M30">K25/K$24*100</f>
        <v>10.23008822152691</v>
      </c>
      <c r="N25" s="1">
        <v>15763</v>
      </c>
      <c r="O25" s="1">
        <v>18880</v>
      </c>
      <c r="P25" s="4">
        <f t="shared" si="8"/>
        <v>19.77415466598997</v>
      </c>
      <c r="Q25" s="4">
        <f aca="true" t="shared" si="12" ref="Q25:Q30">O25/O$24*100</f>
        <v>19.00122783357823</v>
      </c>
    </row>
    <row r="26" spans="1:17" ht="18" customHeight="1">
      <c r="A26" s="14" t="s">
        <v>50</v>
      </c>
      <c r="B26" s="5">
        <v>135</v>
      </c>
      <c r="C26" s="3">
        <v>126</v>
      </c>
      <c r="D26" s="4">
        <f t="shared" si="5"/>
        <v>-6.666666666666671</v>
      </c>
      <c r="E26" s="4">
        <f t="shared" si="9"/>
        <v>14.53287197231834</v>
      </c>
      <c r="F26" s="1">
        <v>402</v>
      </c>
      <c r="G26" s="1">
        <v>461</v>
      </c>
      <c r="H26" s="4">
        <f t="shared" si="6"/>
        <v>14.676616915422883</v>
      </c>
      <c r="I26" s="4">
        <f t="shared" si="10"/>
        <v>8.66867243324558</v>
      </c>
      <c r="J26" s="1">
        <v>704725</v>
      </c>
      <c r="K26" s="1">
        <v>622763</v>
      </c>
      <c r="L26" s="4">
        <f t="shared" si="7"/>
        <v>-11.630352265067927</v>
      </c>
      <c r="M26" s="4">
        <f t="shared" si="11"/>
        <v>7.417456833148521</v>
      </c>
      <c r="N26" s="1">
        <v>13377</v>
      </c>
      <c r="O26" s="1">
        <v>15116</v>
      </c>
      <c r="P26" s="4">
        <f t="shared" si="8"/>
        <v>12.999925244823203</v>
      </c>
      <c r="Q26" s="4">
        <f t="shared" si="12"/>
        <v>15.213059318451721</v>
      </c>
    </row>
    <row r="27" spans="1:17" ht="18" customHeight="1">
      <c r="A27" s="14" t="s">
        <v>51</v>
      </c>
      <c r="B27" s="5">
        <v>270</v>
      </c>
      <c r="C27" s="3">
        <v>244</v>
      </c>
      <c r="D27" s="4">
        <f t="shared" si="5"/>
        <v>-9.629629629629633</v>
      </c>
      <c r="E27" s="4">
        <f t="shared" si="9"/>
        <v>28.143021914648216</v>
      </c>
      <c r="F27" s="1">
        <v>1378</v>
      </c>
      <c r="G27" s="1">
        <v>1785</v>
      </c>
      <c r="H27" s="4">
        <f t="shared" si="6"/>
        <v>29.535558780841797</v>
      </c>
      <c r="I27" s="4">
        <f t="shared" si="10"/>
        <v>33.56525009402031</v>
      </c>
      <c r="J27" s="1">
        <v>2335303</v>
      </c>
      <c r="K27" s="1">
        <v>2388713</v>
      </c>
      <c r="L27" s="4">
        <f t="shared" si="7"/>
        <v>2.287069386713412</v>
      </c>
      <c r="M27" s="4">
        <f t="shared" si="11"/>
        <v>28.45091240854178</v>
      </c>
      <c r="N27" s="1">
        <v>21500</v>
      </c>
      <c r="O27" s="1">
        <v>21675</v>
      </c>
      <c r="P27" s="4">
        <f t="shared" si="8"/>
        <v>0.8139534883720927</v>
      </c>
      <c r="Q27" s="4">
        <f t="shared" si="12"/>
        <v>21.814174432881785</v>
      </c>
    </row>
    <row r="28" spans="1:17" ht="18" customHeight="1">
      <c r="A28" s="14" t="s">
        <v>52</v>
      </c>
      <c r="B28" s="5">
        <v>89</v>
      </c>
      <c r="C28" s="3">
        <v>100</v>
      </c>
      <c r="D28" s="4">
        <f t="shared" si="5"/>
        <v>12.35955056179776</v>
      </c>
      <c r="E28" s="4">
        <f t="shared" si="9"/>
        <v>11.534025374855824</v>
      </c>
      <c r="F28" s="1">
        <v>474</v>
      </c>
      <c r="G28" s="1">
        <v>511</v>
      </c>
      <c r="H28" s="4">
        <f t="shared" si="6"/>
        <v>7.805907172995788</v>
      </c>
      <c r="I28" s="4">
        <f t="shared" si="10"/>
        <v>9.608875517111697</v>
      </c>
      <c r="J28" s="1">
        <v>1806038</v>
      </c>
      <c r="K28" s="1">
        <v>1448829</v>
      </c>
      <c r="L28" s="4">
        <f t="shared" si="7"/>
        <v>-19.778598235474547</v>
      </c>
      <c r="M28" s="4">
        <f t="shared" si="11"/>
        <v>17.256366492732774</v>
      </c>
      <c r="N28" s="1">
        <v>2115</v>
      </c>
      <c r="O28" s="1">
        <v>2689</v>
      </c>
      <c r="P28" s="4">
        <f t="shared" si="8"/>
        <v>27.13947990543734</v>
      </c>
      <c r="Q28" s="4">
        <f t="shared" si="12"/>
        <v>2.7062659769328317</v>
      </c>
    </row>
    <row r="29" spans="1:17" ht="18" customHeight="1">
      <c r="A29" s="14" t="s">
        <v>53</v>
      </c>
      <c r="B29" s="5">
        <v>90</v>
      </c>
      <c r="C29" s="3">
        <v>91</v>
      </c>
      <c r="D29" s="4">
        <f t="shared" si="5"/>
        <v>1.1111111111111143</v>
      </c>
      <c r="E29" s="4">
        <f t="shared" si="9"/>
        <v>10.4959630911188</v>
      </c>
      <c r="F29" s="1">
        <v>294</v>
      </c>
      <c r="G29" s="1">
        <v>433</v>
      </c>
      <c r="H29" s="4">
        <f t="shared" si="6"/>
        <v>47.278911564625844</v>
      </c>
      <c r="I29" s="4">
        <f t="shared" si="10"/>
        <v>8.142158706280558</v>
      </c>
      <c r="J29" s="1">
        <v>555726</v>
      </c>
      <c r="K29" s="1">
        <v>809596</v>
      </c>
      <c r="L29" s="4">
        <f t="shared" si="7"/>
        <v>45.68258458304993</v>
      </c>
      <c r="M29" s="4">
        <f t="shared" si="11"/>
        <v>9.642742716394054</v>
      </c>
      <c r="N29" s="1">
        <v>10516</v>
      </c>
      <c r="O29" s="1">
        <v>15493</v>
      </c>
      <c r="P29" s="4">
        <f t="shared" si="8"/>
        <v>47.32788132369723</v>
      </c>
      <c r="Q29" s="4">
        <f t="shared" si="12"/>
        <v>15.592480022543832</v>
      </c>
    </row>
    <row r="30" spans="1:17" ht="18" customHeight="1">
      <c r="A30" s="14" t="s">
        <v>54</v>
      </c>
      <c r="B30" s="5">
        <v>284</v>
      </c>
      <c r="C30" s="3">
        <v>301</v>
      </c>
      <c r="D30" s="4">
        <f t="shared" si="5"/>
        <v>5.985915492957744</v>
      </c>
      <c r="E30" s="4">
        <f t="shared" si="9"/>
        <v>34.71741637831604</v>
      </c>
      <c r="F30" s="1">
        <v>1481</v>
      </c>
      <c r="G30" s="1">
        <v>1655</v>
      </c>
      <c r="H30" s="4">
        <f t="shared" si="6"/>
        <v>11.748818365968944</v>
      </c>
      <c r="I30" s="4">
        <f t="shared" si="10"/>
        <v>31.12072207596841</v>
      </c>
      <c r="J30" s="1">
        <v>2248723</v>
      </c>
      <c r="K30" s="1">
        <v>2267100</v>
      </c>
      <c r="L30" s="4">
        <f t="shared" si="7"/>
        <v>0.8172193729507882</v>
      </c>
      <c r="M30" s="4">
        <f t="shared" si="11"/>
        <v>27.002433327655968</v>
      </c>
      <c r="N30" s="1">
        <v>21510</v>
      </c>
      <c r="O30" s="1">
        <v>25509</v>
      </c>
      <c r="P30" s="4">
        <f t="shared" si="8"/>
        <v>18.591352859135284</v>
      </c>
      <c r="Q30" s="4">
        <f t="shared" si="12"/>
        <v>25.6727924156116</v>
      </c>
    </row>
  </sheetData>
  <mergeCells count="9">
    <mergeCell ref="N2:Q2"/>
    <mergeCell ref="A2:A4"/>
    <mergeCell ref="B2:E2"/>
    <mergeCell ref="F2:I2"/>
    <mergeCell ref="J2:M2"/>
    <mergeCell ref="C3:E3"/>
    <mergeCell ref="G3:I3"/>
    <mergeCell ref="K3:M3"/>
    <mergeCell ref="O3:Q3"/>
  </mergeCells>
  <printOptions/>
  <pageMargins left="0.984251968503937" right="0.5905511811023623" top="0.984251968503937" bottom="0.984251968503937" header="0.5118110236220472" footer="0.511811023622047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SEKI</cp:lastModifiedBy>
  <cp:lastPrinted>2003-12-01T06:47:35Z</cp:lastPrinted>
  <dcterms:created xsi:type="dcterms:W3CDTF">2003-12-01T06:13:34Z</dcterms:created>
  <dcterms:modified xsi:type="dcterms:W3CDTF">2003-12-26T11:34:19Z</dcterms:modified>
  <cp:category/>
  <cp:version/>
  <cp:contentType/>
  <cp:contentStatus/>
</cp:coreProperties>
</file>