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21" windowWidth="15330" windowHeight="8700" activeTab="0"/>
  </bookViews>
  <sheets>
    <sheet name="第５表 " sheetId="1" r:id="rId1"/>
  </sheets>
  <definedNames/>
  <calcPr fullCalcOnLoad="1"/>
</workbook>
</file>

<file path=xl/sharedStrings.xml><?xml version="1.0" encoding="utf-8"?>
<sst xmlns="http://schemas.openxmlformats.org/spreadsheetml/2006/main" count="106" uniqueCount="34">
  <si>
    <t>事業所数</t>
  </si>
  <si>
    <t>従業者数</t>
  </si>
  <si>
    <t>年間商品販売額</t>
  </si>
  <si>
    <t>（万円）</t>
  </si>
  <si>
    <t>売場面積</t>
  </si>
  <si>
    <t>卸売</t>
  </si>
  <si>
    <t>小売</t>
  </si>
  <si>
    <t>第５表　　市別業態別事業所数、従業者数、年間商品販売額、売場面積</t>
  </si>
  <si>
    <t>市</t>
  </si>
  <si>
    <t>業態</t>
  </si>
  <si>
    <t>（人）</t>
  </si>
  <si>
    <t>（㎡）</t>
  </si>
  <si>
    <t>１商店当たり</t>
  </si>
  <si>
    <t>従業員１人</t>
  </si>
  <si>
    <t>売場面積１㎡</t>
  </si>
  <si>
    <t>販売額</t>
  </si>
  <si>
    <t>当たり販売額</t>
  </si>
  <si>
    <t>１４市計</t>
  </si>
  <si>
    <t>計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</si>
  <si>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</si>
  <si>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</si>
  <si>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</si>
  <si>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</si>
  <si>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</si>
  <si>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</si>
  <si>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</si>
  <si>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</si>
  <si>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</si>
  <si>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</si>
  <si>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</si>
  <si>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</si>
  <si>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</si>
  <si>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</si>
  <si>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-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</si>
</sst>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[Red]\-#,##0.0"/>
    <numFmt numFmtId="178" formatCode="0.00_ "/>
    <numFmt numFmtId="179" formatCode="0.0000_ "/>
    <numFmt numFmtId="180" formatCode="0.000_ "/>
    <numFmt numFmtId="181" formatCode="0_ "/>
    <numFmt numFmtId="182" formatCode="0.000000_ "/>
    <numFmt numFmtId="183" formatCode="0.00000_ "/>
    <numFmt numFmtId="184" formatCode="0.000000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>
        <color indexed="17"/>
      </left>
      <right style="thin">
        <color indexed="17"/>
      </right>
      <top style="thin">
        <color indexed="17"/>
      </top>
      <bottom style="hair">
        <color indexed="17"/>
      </bottom>
    </border>
    <border>
      <left style="thin">
        <color indexed="17"/>
      </left>
      <right style="thin">
        <color indexed="17"/>
      </right>
      <top style="hair">
        <color indexed="17"/>
      </top>
      <bottom style="hair">
        <color indexed="17"/>
      </bottom>
    </border>
    <border>
      <left style="thin">
        <color indexed="17"/>
      </left>
      <right style="thin">
        <color indexed="17"/>
      </right>
      <top style="hair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hair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hair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/>
      <top style="thin">
        <color indexed="17"/>
      </top>
      <bottom style="thin"/>
    </border>
    <border>
      <left style="thin"/>
      <right style="thin">
        <color indexed="17"/>
      </right>
      <top style="thin"/>
      <bottom>
        <color indexed="63"/>
      </bottom>
    </border>
    <border>
      <left style="thin"/>
      <right style="thin">
        <color indexed="17"/>
      </right>
      <top style="thin">
        <color indexed="17"/>
      </top>
      <bottom style="thin"/>
    </border>
    <border>
      <left style="thin">
        <color indexed="17"/>
      </left>
      <right style="thin"/>
      <top style="thin"/>
      <bottom style="thin">
        <color indexed="17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 vertical="center"/>
    </xf>
    <xf numFmtId="38" fontId="0" fillId="0" borderId="1" xfId="16" applyBorder="1" applyAlignment="1">
      <alignment vertical="center"/>
    </xf>
    <xf numFmtId="38" fontId="0" fillId="0" borderId="1" xfId="16" applyFont="1" applyBorder="1" applyAlignment="1">
      <alignment horizontal="right" vertical="center"/>
    </xf>
    <xf numFmtId="38" fontId="0" fillId="0" borderId="2" xfId="16" applyFont="1" applyBorder="1" applyAlignment="1">
      <alignment horizontal="right" vertical="center"/>
    </xf>
    <xf numFmtId="38" fontId="0" fillId="0" borderId="3" xfId="16" applyBorder="1" applyAlignment="1">
      <alignment vertical="center"/>
    </xf>
    <xf numFmtId="38" fontId="0" fillId="0" borderId="4" xfId="16" applyBorder="1" applyAlignment="1">
      <alignment vertical="center"/>
    </xf>
    <xf numFmtId="38" fontId="0" fillId="0" borderId="5" xfId="16" applyBorder="1" applyAlignment="1">
      <alignment vertical="center"/>
    </xf>
    <xf numFmtId="38" fontId="0" fillId="0" borderId="6" xfId="16" applyBorder="1" applyAlignment="1">
      <alignment vertical="center"/>
    </xf>
    <xf numFmtId="38" fontId="0" fillId="0" borderId="1" xfId="16" applyBorder="1" applyAlignment="1">
      <alignment horizontal="right" vertical="center"/>
    </xf>
    <xf numFmtId="38" fontId="0" fillId="0" borderId="7" xfId="16" applyBorder="1" applyAlignment="1">
      <alignment vertical="center"/>
    </xf>
    <xf numFmtId="38" fontId="0" fillId="0" borderId="8" xfId="16" applyBorder="1" applyAlignment="1">
      <alignment vertical="center"/>
    </xf>
    <xf numFmtId="38" fontId="0" fillId="0" borderId="9" xfId="16" applyBorder="1" applyAlignment="1">
      <alignment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vertical="center" shrinkToFit="1"/>
    </xf>
    <xf numFmtId="0" fontId="0" fillId="2" borderId="14" xfId="0" applyFill="1" applyBorder="1" applyAlignment="1">
      <alignment horizontal="center" vertical="center" shrinkToFit="1"/>
    </xf>
    <xf numFmtId="0" fontId="0" fillId="2" borderId="15" xfId="0" applyFill="1" applyBorder="1" applyAlignment="1">
      <alignment vertical="center"/>
    </xf>
    <xf numFmtId="0" fontId="0" fillId="2" borderId="16" xfId="0" applyFill="1" applyBorder="1" applyAlignment="1">
      <alignment horizontal="center" vertical="center"/>
    </xf>
    <xf numFmtId="0" fontId="2" fillId="2" borderId="15" xfId="0" applyFont="1" applyFill="1" applyBorder="1" applyAlignment="1">
      <alignment horizontal="right" vertical="center"/>
    </xf>
    <xf numFmtId="0" fontId="0" fillId="2" borderId="16" xfId="0" applyFill="1" applyBorder="1" applyAlignment="1">
      <alignment horizontal="center" vertical="center" shrinkToFit="1"/>
    </xf>
    <xf numFmtId="0" fontId="0" fillId="2" borderId="15" xfId="0" applyFill="1" applyBorder="1" applyAlignment="1">
      <alignment vertical="center" shrinkToFit="1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 topLeftCell="A1">
      <selection activeCell="A1" sqref="A1"/>
    </sheetView>
  </sheetViews>
  <sheetFormatPr defaultColWidth="9.00390625" defaultRowHeight="13.5"/>
  <cols>
    <col min="3" max="4" width="9.125" style="0" bestFit="1" customWidth="1"/>
    <col min="5" max="5" width="11.375" style="0" bestFit="1" customWidth="1"/>
    <col min="6" max="6" width="9.25390625" style="0" bestFit="1" customWidth="1"/>
  </cols>
  <sheetData>
    <row r="1" ht="16.5" customHeight="1">
      <c r="A1" t="s">
        <v>7</v>
      </c>
    </row>
    <row r="2" spans="1:9" ht="13.5" customHeight="1">
      <c r="A2" s="23" t="s">
        <v>8</v>
      </c>
      <c r="B2" s="25" t="s">
        <v>9</v>
      </c>
      <c r="C2" s="17"/>
      <c r="D2" s="19" t="s">
        <v>10</v>
      </c>
      <c r="E2" s="19" t="s">
        <v>3</v>
      </c>
      <c r="F2" s="19" t="s">
        <v>11</v>
      </c>
      <c r="G2" s="21" t="s">
        <v>12</v>
      </c>
      <c r="H2" s="21" t="s">
        <v>13</v>
      </c>
      <c r="I2" s="15" t="s">
        <v>14</v>
      </c>
    </row>
    <row r="3" spans="1:9" ht="13.5" customHeight="1">
      <c r="A3" s="26"/>
      <c r="B3" s="24"/>
      <c r="C3" s="18" t="s">
        <v>0</v>
      </c>
      <c r="D3" s="18" t="s">
        <v>1</v>
      </c>
      <c r="E3" s="20" t="s">
        <v>2</v>
      </c>
      <c r="F3" s="18" t="s">
        <v>4</v>
      </c>
      <c r="G3" s="18" t="s">
        <v>15</v>
      </c>
      <c r="H3" s="20" t="s">
        <v>16</v>
      </c>
      <c r="I3" s="16" t="s">
        <v>16</v>
      </c>
    </row>
    <row r="4" spans="1:9" ht="14.25" customHeight="1">
      <c r="A4" s="22" t="s">
        <v>17</v>
      </c>
      <c r="B4" s="12" t="s">
        <v>18</v>
      </c>
      <c r="C4" s="9">
        <f>C5+C6</f>
        <v>21347</v>
      </c>
      <c r="D4" s="6">
        <f>D5+D6</f>
        <v>137004</v>
      </c>
      <c r="E4" s="6">
        <f>E5+E6</f>
        <v>398796396</v>
      </c>
      <c r="F4" s="6">
        <f>F6</f>
        <v>1839089</v>
      </c>
      <c r="G4" s="6">
        <f aca="true" t="shared" si="0" ref="G4:G48">E4/C4</f>
        <v>18681.613154073173</v>
      </c>
      <c r="H4" s="6">
        <f aca="true" t="shared" si="1" ref="H4:H48">E4/D4</f>
        <v>2910.837610580713</v>
      </c>
      <c r="I4" s="7">
        <f>E4/F4</f>
        <v>216.84453335319824</v>
      </c>
    </row>
    <row r="5" spans="1:9" ht="14.25" customHeight="1">
      <c r="A5" s="22"/>
      <c r="B5" s="13" t="s">
        <v>5</v>
      </c>
      <c r="C5" s="10">
        <f aca="true" t="shared" si="2" ref="C5:E6">C8+C11+C14+C17+C20+C23+C26+C29+C32+C35+C38+C41+C44+C47</f>
        <v>5710</v>
      </c>
      <c r="D5" s="1">
        <f t="shared" si="2"/>
        <v>45046</v>
      </c>
      <c r="E5" s="1">
        <f t="shared" si="2"/>
        <v>244683900</v>
      </c>
      <c r="F5" s="2" t="s">
        <v>33</v>
      </c>
      <c r="G5" s="1">
        <f t="shared" si="0"/>
        <v>42851.82136602452</v>
      </c>
      <c r="H5" s="1">
        <f t="shared" si="1"/>
        <v>5431.867424410602</v>
      </c>
      <c r="I5" s="3" t="s">
        <v>33</v>
      </c>
    </row>
    <row r="6" spans="1:9" ht="14.25" customHeight="1">
      <c r="A6" s="22"/>
      <c r="B6" s="14" t="s">
        <v>6</v>
      </c>
      <c r="C6" s="11">
        <f t="shared" si="2"/>
        <v>15637</v>
      </c>
      <c r="D6" s="4">
        <f t="shared" si="2"/>
        <v>91958</v>
      </c>
      <c r="E6" s="4">
        <f t="shared" si="2"/>
        <v>154112496</v>
      </c>
      <c r="F6" s="4">
        <f>F9+F12+F15+F18+F21+F24+F27+F30+F33+F36+F39+F42+F45+F48</f>
        <v>1839089</v>
      </c>
      <c r="G6" s="4">
        <f t="shared" si="0"/>
        <v>9855.630619684083</v>
      </c>
      <c r="H6" s="4">
        <f t="shared" si="1"/>
        <v>1675.900911285587</v>
      </c>
      <c r="I6" s="5">
        <f>E6/F6</f>
        <v>83.79828056173464</v>
      </c>
    </row>
    <row r="7" spans="1:9" ht="14.25" customHeight="1">
      <c r="A7" s="22" t="s">
        <v>19</v>
      </c>
      <c r="B7" s="12" t="s">
        <v>18</v>
      </c>
      <c r="C7" s="9">
        <f>SUM(C8:C9)</f>
        <v>7649</v>
      </c>
      <c r="D7" s="6">
        <f>SUM(D8:D9)</f>
        <v>51544</v>
      </c>
      <c r="E7" s="6">
        <f>SUM(E8:E9)</f>
        <v>189181303</v>
      </c>
      <c r="F7" s="6">
        <f>SUM(F8:F9)</f>
        <v>530758</v>
      </c>
      <c r="G7" s="6">
        <f t="shared" si="0"/>
        <v>24732.815139233888</v>
      </c>
      <c r="H7" s="6">
        <f t="shared" si="1"/>
        <v>3670.2875795436908</v>
      </c>
      <c r="I7" s="7">
        <f>E7/F7</f>
        <v>356.43608386496294</v>
      </c>
    </row>
    <row r="8" spans="1:9" ht="14.25" customHeight="1">
      <c r="A8" s="22"/>
      <c r="B8" s="13" t="s">
        <v>5</v>
      </c>
      <c r="C8" s="10">
        <v>2673</v>
      </c>
      <c r="D8" s="1">
        <v>23346</v>
      </c>
      <c r="E8" s="1">
        <v>141573836</v>
      </c>
      <c r="F8" s="8" t="s">
        <v>33</v>
      </c>
      <c r="G8" s="1">
        <f t="shared" si="0"/>
        <v>52964.39805462028</v>
      </c>
      <c r="H8" s="1">
        <f t="shared" si="1"/>
        <v>6064.158142722522</v>
      </c>
      <c r="I8" s="3" t="s">
        <v>33</v>
      </c>
    </row>
    <row r="9" spans="1:9" ht="14.25" customHeight="1">
      <c r="A9" s="22"/>
      <c r="B9" s="14" t="s">
        <v>6</v>
      </c>
      <c r="C9" s="11">
        <v>4976</v>
      </c>
      <c r="D9" s="4">
        <v>28198</v>
      </c>
      <c r="E9" s="4">
        <v>47607467</v>
      </c>
      <c r="F9" s="4">
        <v>530758</v>
      </c>
      <c r="G9" s="4">
        <f t="shared" si="0"/>
        <v>9567.417001607717</v>
      </c>
      <c r="H9" s="4">
        <f t="shared" si="1"/>
        <v>1688.3277892049082</v>
      </c>
      <c r="I9" s="5">
        <f>E9/F9</f>
        <v>89.69712562033921</v>
      </c>
    </row>
    <row r="10" spans="1:9" ht="14.25" customHeight="1">
      <c r="A10" s="22" t="s">
        <v>20</v>
      </c>
      <c r="B10" s="12" t="s">
        <v>18</v>
      </c>
      <c r="C10" s="9">
        <f>SUM(C11:C12)</f>
        <v>2397</v>
      </c>
      <c r="D10" s="6">
        <f>SUM(D11:D12)</f>
        <v>14937</v>
      </c>
      <c r="E10" s="6">
        <f>SUM(E11:E12)</f>
        <v>42581819</v>
      </c>
      <c r="F10" s="6">
        <f>SUM(F11:F12)</f>
        <v>238536</v>
      </c>
      <c r="G10" s="6">
        <f t="shared" si="0"/>
        <v>17764.630371297455</v>
      </c>
      <c r="H10" s="6">
        <f t="shared" si="1"/>
        <v>2850.761130079668</v>
      </c>
      <c r="I10" s="7">
        <f>E10/F10</f>
        <v>178.51317620820336</v>
      </c>
    </row>
    <row r="11" spans="1:9" ht="14.25" customHeight="1">
      <c r="A11" s="22"/>
      <c r="B11" s="13" t="s">
        <v>5</v>
      </c>
      <c r="C11" s="10">
        <v>470</v>
      </c>
      <c r="D11" s="1">
        <v>4041</v>
      </c>
      <c r="E11" s="1">
        <v>24131229</v>
      </c>
      <c r="F11" s="2" t="s">
        <v>33</v>
      </c>
      <c r="G11" s="1">
        <f t="shared" si="0"/>
        <v>51343.040425531915</v>
      </c>
      <c r="H11" s="1">
        <f t="shared" si="1"/>
        <v>5971.5983667409055</v>
      </c>
      <c r="I11" s="3" t="s">
        <v>33</v>
      </c>
    </row>
    <row r="12" spans="1:9" ht="14.25" customHeight="1">
      <c r="A12" s="22"/>
      <c r="B12" s="14" t="s">
        <v>6</v>
      </c>
      <c r="C12" s="11">
        <v>1927</v>
      </c>
      <c r="D12" s="4">
        <v>10896</v>
      </c>
      <c r="E12" s="4">
        <v>18450590</v>
      </c>
      <c r="F12" s="4">
        <v>238536</v>
      </c>
      <c r="G12" s="4">
        <f t="shared" si="0"/>
        <v>9574.774260508562</v>
      </c>
      <c r="H12" s="4">
        <f t="shared" si="1"/>
        <v>1693.3360866372982</v>
      </c>
      <c r="I12" s="5">
        <f>E12/F12</f>
        <v>77.34928899621022</v>
      </c>
    </row>
    <row r="13" spans="1:9" ht="14.25" customHeight="1">
      <c r="A13" s="22" t="s">
        <v>21</v>
      </c>
      <c r="B13" s="12" t="s">
        <v>18</v>
      </c>
      <c r="C13" s="9">
        <f>SUM(C14:C15)</f>
        <v>1616</v>
      </c>
      <c r="D13" s="6">
        <f>SUM(D14:D15)</f>
        <v>8642</v>
      </c>
      <c r="E13" s="6">
        <f>SUM(E14:E15)</f>
        <v>24776923</v>
      </c>
      <c r="F13" s="6">
        <f>SUM(F14:F15)</f>
        <v>120117</v>
      </c>
      <c r="G13" s="6">
        <f t="shared" si="0"/>
        <v>15332.254331683169</v>
      </c>
      <c r="H13" s="6">
        <f t="shared" si="1"/>
        <v>2867.0357556121266</v>
      </c>
      <c r="I13" s="7">
        <f>E13/F13</f>
        <v>206.27324192245894</v>
      </c>
    </row>
    <row r="14" spans="1:9" ht="14.25" customHeight="1">
      <c r="A14" s="22"/>
      <c r="B14" s="13" t="s">
        <v>5</v>
      </c>
      <c r="C14" s="10">
        <v>316</v>
      </c>
      <c r="D14" s="1">
        <v>2623</v>
      </c>
      <c r="E14" s="1">
        <v>13765830</v>
      </c>
      <c r="F14" s="2" t="s">
        <v>33</v>
      </c>
      <c r="G14" s="1">
        <f t="shared" si="0"/>
        <v>43562.75316455696</v>
      </c>
      <c r="H14" s="1">
        <f t="shared" si="1"/>
        <v>5248.124285169653</v>
      </c>
      <c r="I14" s="3" t="s">
        <v>33</v>
      </c>
    </row>
    <row r="15" spans="1:9" ht="14.25" customHeight="1">
      <c r="A15" s="22"/>
      <c r="B15" s="14" t="s">
        <v>6</v>
      </c>
      <c r="C15" s="11">
        <v>1300</v>
      </c>
      <c r="D15" s="4">
        <v>6019</v>
      </c>
      <c r="E15" s="4">
        <v>11011093</v>
      </c>
      <c r="F15" s="4">
        <v>120117</v>
      </c>
      <c r="G15" s="4">
        <f t="shared" si="0"/>
        <v>8470.071538461538</v>
      </c>
      <c r="H15" s="4">
        <f t="shared" si="1"/>
        <v>1829.389101179598</v>
      </c>
      <c r="I15" s="5">
        <f>E15/F15</f>
        <v>91.66973034624574</v>
      </c>
    </row>
    <row r="16" spans="1:9" ht="14.25" customHeight="1">
      <c r="A16" s="22" t="s">
        <v>22</v>
      </c>
      <c r="B16" s="12" t="s">
        <v>18</v>
      </c>
      <c r="C16" s="9">
        <f>SUM(C17:C18)</f>
        <v>1505</v>
      </c>
      <c r="D16" s="6">
        <f>SUM(D17:D18)</f>
        <v>10096</v>
      </c>
      <c r="E16" s="6">
        <f>SUM(E17:E18)</f>
        <v>23552402</v>
      </c>
      <c r="F16" s="6">
        <f>SUM(F17:F18)</f>
        <v>156127</v>
      </c>
      <c r="G16" s="6">
        <f t="shared" si="0"/>
        <v>15649.436544850498</v>
      </c>
      <c r="H16" s="6">
        <f t="shared" si="1"/>
        <v>2332.844889064976</v>
      </c>
      <c r="I16" s="7">
        <f>E16/F16</f>
        <v>150.85412516733172</v>
      </c>
    </row>
    <row r="17" spans="1:9" ht="14.25" customHeight="1">
      <c r="A17" s="22"/>
      <c r="B17" s="13" t="s">
        <v>5</v>
      </c>
      <c r="C17" s="10">
        <v>532</v>
      </c>
      <c r="D17" s="1">
        <v>3442</v>
      </c>
      <c r="E17" s="1">
        <v>12336896</v>
      </c>
      <c r="F17" s="2" t="s">
        <v>33</v>
      </c>
      <c r="G17" s="1">
        <f t="shared" si="0"/>
        <v>23189.654135338347</v>
      </c>
      <c r="H17" s="1">
        <f t="shared" si="1"/>
        <v>3584.223126089483</v>
      </c>
      <c r="I17" s="3" t="s">
        <v>33</v>
      </c>
    </row>
    <row r="18" spans="1:9" ht="14.25" customHeight="1">
      <c r="A18" s="22"/>
      <c r="B18" s="14" t="s">
        <v>6</v>
      </c>
      <c r="C18" s="11">
        <v>973</v>
      </c>
      <c r="D18" s="4">
        <v>6654</v>
      </c>
      <c r="E18" s="4">
        <v>11215506</v>
      </c>
      <c r="F18" s="4">
        <v>156127</v>
      </c>
      <c r="G18" s="4">
        <f t="shared" si="0"/>
        <v>11526.727646454265</v>
      </c>
      <c r="H18" s="4">
        <f t="shared" si="1"/>
        <v>1685.5284039675382</v>
      </c>
      <c r="I18" s="5">
        <f>E18/F18</f>
        <v>71.83578753194514</v>
      </c>
    </row>
    <row r="19" spans="1:9" ht="14.25" customHeight="1">
      <c r="A19" s="22" t="s">
        <v>23</v>
      </c>
      <c r="B19" s="12" t="s">
        <v>18</v>
      </c>
      <c r="C19" s="9">
        <f>SUM(C20:C21)</f>
        <v>1102</v>
      </c>
      <c r="D19" s="6">
        <f>SUM(D20:D21)</f>
        <v>6689</v>
      </c>
      <c r="E19" s="6">
        <f>SUM(E20:E21)</f>
        <v>14013104</v>
      </c>
      <c r="F19" s="6">
        <f>SUM(F20:F21)</f>
        <v>99362</v>
      </c>
      <c r="G19" s="6">
        <f t="shared" si="0"/>
        <v>12716.065335753176</v>
      </c>
      <c r="H19" s="6">
        <f t="shared" si="1"/>
        <v>2094.9475257886083</v>
      </c>
      <c r="I19" s="7">
        <f>E19/F19</f>
        <v>141.03081660997162</v>
      </c>
    </row>
    <row r="20" spans="1:9" ht="14.25" customHeight="1">
      <c r="A20" s="22"/>
      <c r="B20" s="13" t="s">
        <v>5</v>
      </c>
      <c r="C20" s="10">
        <v>235</v>
      </c>
      <c r="D20" s="1">
        <v>1371</v>
      </c>
      <c r="E20" s="1">
        <v>5617194</v>
      </c>
      <c r="F20" s="2" t="s">
        <v>33</v>
      </c>
      <c r="G20" s="1">
        <f t="shared" si="0"/>
        <v>23902.953191489363</v>
      </c>
      <c r="H20" s="1">
        <f t="shared" si="1"/>
        <v>4097.150984682713</v>
      </c>
      <c r="I20" s="3" t="s">
        <v>33</v>
      </c>
    </row>
    <row r="21" spans="1:9" ht="14.25" customHeight="1">
      <c r="A21" s="22"/>
      <c r="B21" s="14" t="s">
        <v>6</v>
      </c>
      <c r="C21" s="11">
        <v>867</v>
      </c>
      <c r="D21" s="4">
        <v>5318</v>
      </c>
      <c r="E21" s="4">
        <v>8395910</v>
      </c>
      <c r="F21" s="4">
        <v>99362</v>
      </c>
      <c r="G21" s="4">
        <f t="shared" si="0"/>
        <v>9683.863898500576</v>
      </c>
      <c r="H21" s="4">
        <f t="shared" si="1"/>
        <v>1578.7720947724708</v>
      </c>
      <c r="I21" s="5">
        <f>E21/F21</f>
        <v>84.49819850647128</v>
      </c>
    </row>
    <row r="22" spans="1:9" ht="14.25" customHeight="1">
      <c r="A22" s="22" t="s">
        <v>24</v>
      </c>
      <c r="B22" s="12" t="s">
        <v>18</v>
      </c>
      <c r="C22" s="9">
        <f>SUM(C23:C24)</f>
        <v>774</v>
      </c>
      <c r="D22" s="6">
        <f>SUM(D23:D24)</f>
        <v>5034</v>
      </c>
      <c r="E22" s="6">
        <f>SUM(E23:E24)</f>
        <v>12551567</v>
      </c>
      <c r="F22" s="6">
        <f>SUM(F23:F24)</f>
        <v>63217</v>
      </c>
      <c r="G22" s="6">
        <f t="shared" si="0"/>
        <v>16216.494832041344</v>
      </c>
      <c r="H22" s="6">
        <f t="shared" si="1"/>
        <v>2493.3585617798967</v>
      </c>
      <c r="I22" s="7">
        <f>E22/F22</f>
        <v>198.54733695050382</v>
      </c>
    </row>
    <row r="23" spans="1:9" ht="14.25" customHeight="1">
      <c r="A23" s="22"/>
      <c r="B23" s="13" t="s">
        <v>5</v>
      </c>
      <c r="C23" s="10">
        <v>140</v>
      </c>
      <c r="D23" s="1">
        <v>1140</v>
      </c>
      <c r="E23" s="1">
        <v>5439505</v>
      </c>
      <c r="F23" s="2" t="s">
        <v>33</v>
      </c>
      <c r="G23" s="1">
        <f t="shared" si="0"/>
        <v>38853.607142857145</v>
      </c>
      <c r="H23" s="1">
        <f t="shared" si="1"/>
        <v>4771.495614035088</v>
      </c>
      <c r="I23" s="3" t="s">
        <v>33</v>
      </c>
    </row>
    <row r="24" spans="1:9" ht="14.25" customHeight="1">
      <c r="A24" s="22"/>
      <c r="B24" s="14" t="s">
        <v>6</v>
      </c>
      <c r="C24" s="11">
        <v>634</v>
      </c>
      <c r="D24" s="4">
        <v>3894</v>
      </c>
      <c r="E24" s="4">
        <v>7112062</v>
      </c>
      <c r="F24" s="4">
        <v>63217</v>
      </c>
      <c r="G24" s="4">
        <f t="shared" si="0"/>
        <v>11217.763406940063</v>
      </c>
      <c r="H24" s="4">
        <f t="shared" si="1"/>
        <v>1826.4155110426298</v>
      </c>
      <c r="I24" s="5">
        <f>E24/F24</f>
        <v>112.50236487020896</v>
      </c>
    </row>
    <row r="25" spans="1:9" ht="14.25" customHeight="1">
      <c r="A25" s="22" t="s">
        <v>25</v>
      </c>
      <c r="B25" s="12" t="s">
        <v>18</v>
      </c>
      <c r="C25" s="9">
        <f>SUM(C26:C27)</f>
        <v>349</v>
      </c>
      <c r="D25" s="6">
        <f>SUM(D26:D27)</f>
        <v>1598</v>
      </c>
      <c r="E25" s="6">
        <f>SUM(E26:E27)</f>
        <v>2186874</v>
      </c>
      <c r="F25" s="6">
        <f>SUM(F26:F27)</f>
        <v>26211</v>
      </c>
      <c r="G25" s="6">
        <f t="shared" si="0"/>
        <v>6266.114613180515</v>
      </c>
      <c r="H25" s="6">
        <f t="shared" si="1"/>
        <v>1368.5068836045057</v>
      </c>
      <c r="I25" s="7">
        <f>E25/F25</f>
        <v>83.43344397390409</v>
      </c>
    </row>
    <row r="26" spans="1:9" ht="14.25" customHeight="1">
      <c r="A26" s="22"/>
      <c r="B26" s="13" t="s">
        <v>5</v>
      </c>
      <c r="C26" s="10">
        <v>53</v>
      </c>
      <c r="D26" s="1">
        <v>262</v>
      </c>
      <c r="E26" s="1">
        <v>580437</v>
      </c>
      <c r="F26" s="2" t="s">
        <v>33</v>
      </c>
      <c r="G26" s="1">
        <f t="shared" si="0"/>
        <v>10951.641509433963</v>
      </c>
      <c r="H26" s="1">
        <f t="shared" si="1"/>
        <v>2215.408396946565</v>
      </c>
      <c r="I26" s="3" t="s">
        <v>33</v>
      </c>
    </row>
    <row r="27" spans="1:9" ht="14.25" customHeight="1">
      <c r="A27" s="22"/>
      <c r="B27" s="14" t="s">
        <v>6</v>
      </c>
      <c r="C27" s="11">
        <v>296</v>
      </c>
      <c r="D27" s="4">
        <v>1336</v>
      </c>
      <c r="E27" s="4">
        <v>1606437</v>
      </c>
      <c r="F27" s="4">
        <v>26211</v>
      </c>
      <c r="G27" s="4">
        <f t="shared" si="0"/>
        <v>5427.152027027027</v>
      </c>
      <c r="H27" s="4">
        <f t="shared" si="1"/>
        <v>1202.4229041916167</v>
      </c>
      <c r="I27" s="5">
        <f>E27/F27</f>
        <v>61.2886574339018</v>
      </c>
    </row>
    <row r="28" spans="1:9" ht="14.25" customHeight="1">
      <c r="A28" s="22" t="s">
        <v>26</v>
      </c>
      <c r="B28" s="12" t="s">
        <v>18</v>
      </c>
      <c r="C28" s="9">
        <f>SUM(C29:C30)</f>
        <v>591</v>
      </c>
      <c r="D28" s="6">
        <f>SUM(D29:D30)</f>
        <v>3200</v>
      </c>
      <c r="E28" s="6">
        <f>SUM(E29:E30)</f>
        <v>6938640</v>
      </c>
      <c r="F28" s="6">
        <f>SUM(F29:F30)</f>
        <v>45388</v>
      </c>
      <c r="G28" s="6">
        <f t="shared" si="0"/>
        <v>11740.507614213198</v>
      </c>
      <c r="H28" s="6">
        <f t="shared" si="1"/>
        <v>2168.325</v>
      </c>
      <c r="I28" s="7">
        <f>E28/F28</f>
        <v>152.8738873711113</v>
      </c>
    </row>
    <row r="29" spans="1:9" ht="14.25" customHeight="1">
      <c r="A29" s="22"/>
      <c r="B29" s="13" t="s">
        <v>5</v>
      </c>
      <c r="C29" s="10">
        <v>137</v>
      </c>
      <c r="D29" s="1">
        <v>867</v>
      </c>
      <c r="E29" s="1">
        <v>3288275</v>
      </c>
      <c r="F29" s="2" t="s">
        <v>33</v>
      </c>
      <c r="G29" s="1">
        <f t="shared" si="0"/>
        <v>24002.007299270073</v>
      </c>
      <c r="H29" s="1">
        <f t="shared" si="1"/>
        <v>3792.7047289504035</v>
      </c>
      <c r="I29" s="3" t="s">
        <v>33</v>
      </c>
    </row>
    <row r="30" spans="1:9" ht="14.25" customHeight="1">
      <c r="A30" s="22"/>
      <c r="B30" s="14" t="s">
        <v>6</v>
      </c>
      <c r="C30" s="11">
        <v>454</v>
      </c>
      <c r="D30" s="4">
        <v>2333</v>
      </c>
      <c r="E30" s="4">
        <v>3650365</v>
      </c>
      <c r="F30" s="4">
        <v>45388</v>
      </c>
      <c r="G30" s="4">
        <f t="shared" si="0"/>
        <v>8040.451541850221</v>
      </c>
      <c r="H30" s="4">
        <f t="shared" si="1"/>
        <v>1564.665666523789</v>
      </c>
      <c r="I30" s="5">
        <f>E30/F30</f>
        <v>80.42577333215829</v>
      </c>
    </row>
    <row r="31" spans="1:9" ht="14.25" customHeight="1">
      <c r="A31" s="22" t="s">
        <v>27</v>
      </c>
      <c r="B31" s="12" t="s">
        <v>18</v>
      </c>
      <c r="C31" s="9">
        <f>SUM(C32:C33)</f>
        <v>772</v>
      </c>
      <c r="D31" s="6">
        <f>SUM(D32:D33)</f>
        <v>4506</v>
      </c>
      <c r="E31" s="6">
        <f>SUM(E32:E33)</f>
        <v>11038327</v>
      </c>
      <c r="F31" s="6">
        <f>SUM(F32:F33)</f>
        <v>51616</v>
      </c>
      <c r="G31" s="6">
        <f t="shared" si="0"/>
        <v>14298.35103626943</v>
      </c>
      <c r="H31" s="6">
        <f t="shared" si="1"/>
        <v>2449.695295162006</v>
      </c>
      <c r="I31" s="7">
        <f>E31/F31</f>
        <v>213.85475433973963</v>
      </c>
    </row>
    <row r="32" spans="1:9" ht="14.25" customHeight="1">
      <c r="A32" s="22"/>
      <c r="B32" s="13" t="s">
        <v>5</v>
      </c>
      <c r="C32" s="10">
        <v>194</v>
      </c>
      <c r="D32" s="1">
        <v>1358</v>
      </c>
      <c r="E32" s="1">
        <v>6655132</v>
      </c>
      <c r="F32" s="2" t="s">
        <v>33</v>
      </c>
      <c r="G32" s="1">
        <f t="shared" si="0"/>
        <v>34304.80412371134</v>
      </c>
      <c r="H32" s="1">
        <f t="shared" si="1"/>
        <v>4900.686303387334</v>
      </c>
      <c r="I32" s="3" t="s">
        <v>33</v>
      </c>
    </row>
    <row r="33" spans="1:9" ht="14.25" customHeight="1">
      <c r="A33" s="22"/>
      <c r="B33" s="14" t="s">
        <v>6</v>
      </c>
      <c r="C33" s="11">
        <v>578</v>
      </c>
      <c r="D33" s="4">
        <v>3148</v>
      </c>
      <c r="E33" s="4">
        <v>4383195</v>
      </c>
      <c r="F33" s="4">
        <v>51616</v>
      </c>
      <c r="G33" s="4">
        <f t="shared" si="0"/>
        <v>7583.382352941177</v>
      </c>
      <c r="H33" s="4">
        <f t="shared" si="1"/>
        <v>1392.3745235069885</v>
      </c>
      <c r="I33" s="5">
        <f>E33/F33</f>
        <v>84.91930796652201</v>
      </c>
    </row>
    <row r="34" spans="1:9" ht="14.25" customHeight="1">
      <c r="A34" s="22" t="s">
        <v>28</v>
      </c>
      <c r="B34" s="12" t="s">
        <v>18</v>
      </c>
      <c r="C34" s="9">
        <f>SUM(C35:C36)</f>
        <v>538</v>
      </c>
      <c r="D34" s="6">
        <f>SUM(D35:D36)</f>
        <v>3385</v>
      </c>
      <c r="E34" s="6">
        <f>SUM(E35:E36)</f>
        <v>7858109</v>
      </c>
      <c r="F34" s="6">
        <f>SUM(F35:F36)</f>
        <v>51519</v>
      </c>
      <c r="G34" s="6">
        <f t="shared" si="0"/>
        <v>14606.150557620818</v>
      </c>
      <c r="H34" s="6">
        <f t="shared" si="1"/>
        <v>2321.450221565731</v>
      </c>
      <c r="I34" s="7">
        <f>E34/F34</f>
        <v>152.5283681748481</v>
      </c>
    </row>
    <row r="35" spans="1:9" ht="14.25" customHeight="1">
      <c r="A35" s="22"/>
      <c r="B35" s="13" t="s">
        <v>5</v>
      </c>
      <c r="C35" s="10">
        <v>82</v>
      </c>
      <c r="D35" s="1">
        <v>565</v>
      </c>
      <c r="E35" s="1">
        <v>2522162</v>
      </c>
      <c r="F35" s="2" t="s">
        <v>33</v>
      </c>
      <c r="G35" s="1">
        <f t="shared" si="0"/>
        <v>30758.073170731706</v>
      </c>
      <c r="H35" s="1">
        <f t="shared" si="1"/>
        <v>4464.003539823008</v>
      </c>
      <c r="I35" s="3" t="s">
        <v>33</v>
      </c>
    </row>
    <row r="36" spans="1:9" ht="14.25" customHeight="1">
      <c r="A36" s="22"/>
      <c r="B36" s="14" t="s">
        <v>6</v>
      </c>
      <c r="C36" s="11">
        <v>456</v>
      </c>
      <c r="D36" s="4">
        <v>2820</v>
      </c>
      <c r="E36" s="4">
        <v>5335947</v>
      </c>
      <c r="F36" s="4">
        <v>51519</v>
      </c>
      <c r="G36" s="4">
        <f t="shared" si="0"/>
        <v>11701.638157894737</v>
      </c>
      <c r="H36" s="4">
        <f t="shared" si="1"/>
        <v>1892.1797872340426</v>
      </c>
      <c r="I36" s="5">
        <f>E36/F36</f>
        <v>103.572410178769</v>
      </c>
    </row>
    <row r="37" spans="1:9" ht="14.25" customHeight="1">
      <c r="A37" s="27" t="s">
        <v>29</v>
      </c>
      <c r="B37" s="12" t="s">
        <v>18</v>
      </c>
      <c r="C37" s="9">
        <f>SUM(C38:C39)</f>
        <v>677</v>
      </c>
      <c r="D37" s="6">
        <f>SUM(D38:D39)</f>
        <v>4551</v>
      </c>
      <c r="E37" s="6">
        <f>SUM(E38:E39)</f>
        <v>10548796</v>
      </c>
      <c r="F37" s="6">
        <f>SUM(F38:F39)</f>
        <v>82652</v>
      </c>
      <c r="G37" s="6">
        <f t="shared" si="0"/>
        <v>15581.67799113737</v>
      </c>
      <c r="H37" s="6">
        <f t="shared" si="1"/>
        <v>2317.907273126785</v>
      </c>
      <c r="I37" s="7">
        <f>E37/F37</f>
        <v>127.62904708899966</v>
      </c>
    </row>
    <row r="38" spans="1:9" ht="14.25" customHeight="1">
      <c r="A38" s="27"/>
      <c r="B38" s="13" t="s">
        <v>5</v>
      </c>
      <c r="C38" s="10">
        <v>97</v>
      </c>
      <c r="D38" s="1">
        <v>725</v>
      </c>
      <c r="E38" s="1">
        <v>4311861</v>
      </c>
      <c r="F38" s="2" t="s">
        <v>33</v>
      </c>
      <c r="G38" s="1">
        <f t="shared" si="0"/>
        <v>44452.17525773196</v>
      </c>
      <c r="H38" s="1">
        <f t="shared" si="1"/>
        <v>5947.394482758621</v>
      </c>
      <c r="I38" s="3" t="s">
        <v>33</v>
      </c>
    </row>
    <row r="39" spans="1:9" ht="14.25" customHeight="1">
      <c r="A39" s="27"/>
      <c r="B39" s="14" t="s">
        <v>6</v>
      </c>
      <c r="C39" s="11">
        <v>580</v>
      </c>
      <c r="D39" s="4">
        <v>3826</v>
      </c>
      <c r="E39" s="4">
        <v>6236935</v>
      </c>
      <c r="F39" s="4">
        <v>82652</v>
      </c>
      <c r="G39" s="4">
        <f t="shared" si="0"/>
        <v>10753.336206896553</v>
      </c>
      <c r="H39" s="4">
        <f t="shared" si="1"/>
        <v>1630.1450601150027</v>
      </c>
      <c r="I39" s="5">
        <f>E39/F39</f>
        <v>75.4601824517253</v>
      </c>
    </row>
    <row r="40" spans="1:9" ht="14.25" customHeight="1">
      <c r="A40" s="22" t="s">
        <v>30</v>
      </c>
      <c r="B40" s="12" t="s">
        <v>18</v>
      </c>
      <c r="C40" s="9">
        <f>SUM(C41:C42)</f>
        <v>1114</v>
      </c>
      <c r="D40" s="6">
        <f>SUM(D41:D42)</f>
        <v>6166</v>
      </c>
      <c r="E40" s="6">
        <f>SUM(E41:E42)</f>
        <v>14347209</v>
      </c>
      <c r="F40" s="6">
        <f>SUM(F41:F42)</f>
        <v>61494</v>
      </c>
      <c r="G40" s="6">
        <f t="shared" si="0"/>
        <v>12879.002692998205</v>
      </c>
      <c r="H40" s="6">
        <f t="shared" si="1"/>
        <v>2326.8259811871553</v>
      </c>
      <c r="I40" s="7">
        <f>E40/F40</f>
        <v>233.31071324031612</v>
      </c>
    </row>
    <row r="41" spans="1:9" ht="14.25" customHeight="1">
      <c r="A41" s="22"/>
      <c r="B41" s="13" t="s">
        <v>5</v>
      </c>
      <c r="C41" s="10">
        <v>435</v>
      </c>
      <c r="D41" s="1">
        <v>2714</v>
      </c>
      <c r="E41" s="1">
        <v>8789829</v>
      </c>
      <c r="F41" s="2" t="s">
        <v>33</v>
      </c>
      <c r="G41" s="1">
        <f t="shared" si="0"/>
        <v>20206.503448275864</v>
      </c>
      <c r="H41" s="1">
        <f t="shared" si="1"/>
        <v>3238.698968312454</v>
      </c>
      <c r="I41" s="3" t="s">
        <v>33</v>
      </c>
    </row>
    <row r="42" spans="1:9" ht="14.25" customHeight="1">
      <c r="A42" s="22"/>
      <c r="B42" s="14" t="s">
        <v>6</v>
      </c>
      <c r="C42" s="11">
        <v>679</v>
      </c>
      <c r="D42" s="4">
        <v>3452</v>
      </c>
      <c r="E42" s="4">
        <v>5557380</v>
      </c>
      <c r="F42" s="4">
        <v>61494</v>
      </c>
      <c r="G42" s="4">
        <f t="shared" si="0"/>
        <v>8184.653902798233</v>
      </c>
      <c r="H42" s="4">
        <f t="shared" si="1"/>
        <v>1609.901506373117</v>
      </c>
      <c r="I42" s="5">
        <f>E42/F42</f>
        <v>90.3727192896868</v>
      </c>
    </row>
    <row r="43" spans="1:9" ht="14.25" customHeight="1">
      <c r="A43" s="22" t="s">
        <v>31</v>
      </c>
      <c r="B43" s="12" t="s">
        <v>18</v>
      </c>
      <c r="C43" s="9">
        <f>SUM(C44:C45)</f>
        <v>1364</v>
      </c>
      <c r="D43" s="6">
        <f>SUM(D44:D45)</f>
        <v>9751</v>
      </c>
      <c r="E43" s="6">
        <f>SUM(E44:E45)</f>
        <v>25380548</v>
      </c>
      <c r="F43" s="6">
        <f>SUM(F44:F45)</f>
        <v>175028</v>
      </c>
      <c r="G43" s="6">
        <f t="shared" si="0"/>
        <v>18607.43988269795</v>
      </c>
      <c r="H43" s="6">
        <f t="shared" si="1"/>
        <v>2602.8661675725566</v>
      </c>
      <c r="I43" s="7">
        <f>E43/F43</f>
        <v>145.00850149690336</v>
      </c>
    </row>
    <row r="44" spans="1:9" ht="14.25" customHeight="1">
      <c r="A44" s="22"/>
      <c r="B44" s="13" t="s">
        <v>5</v>
      </c>
      <c r="C44" s="10">
        <v>224</v>
      </c>
      <c r="D44" s="1">
        <v>1760</v>
      </c>
      <c r="E44" s="1">
        <v>12037383</v>
      </c>
      <c r="F44" s="2" t="s">
        <v>33</v>
      </c>
      <c r="G44" s="1">
        <f t="shared" si="0"/>
        <v>53738.31696428572</v>
      </c>
      <c r="H44" s="1">
        <f t="shared" si="1"/>
        <v>6839.422159090909</v>
      </c>
      <c r="I44" s="3" t="s">
        <v>33</v>
      </c>
    </row>
    <row r="45" spans="1:9" ht="14.25" customHeight="1">
      <c r="A45" s="22"/>
      <c r="B45" s="14" t="s">
        <v>6</v>
      </c>
      <c r="C45" s="11">
        <v>1140</v>
      </c>
      <c r="D45" s="4">
        <v>7991</v>
      </c>
      <c r="E45" s="4">
        <v>13343165</v>
      </c>
      <c r="F45" s="4">
        <v>175028</v>
      </c>
      <c r="G45" s="4">
        <f t="shared" si="0"/>
        <v>11704.530701754386</v>
      </c>
      <c r="H45" s="4">
        <f t="shared" si="1"/>
        <v>1669.7741208859968</v>
      </c>
      <c r="I45" s="5">
        <f>E45/F45</f>
        <v>76.23445962931645</v>
      </c>
    </row>
    <row r="46" spans="1:9" ht="14.25" customHeight="1">
      <c r="A46" s="22" t="s">
        <v>32</v>
      </c>
      <c r="B46" s="12" t="s">
        <v>18</v>
      </c>
      <c r="C46" s="9">
        <f>SUM(C47:C48)</f>
        <v>899</v>
      </c>
      <c r="D46" s="6">
        <f>SUM(D47:D48)</f>
        <v>6905</v>
      </c>
      <c r="E46" s="6">
        <f>SUM(E47:E48)</f>
        <v>13840775</v>
      </c>
      <c r="F46" s="6">
        <f>SUM(F47:F48)</f>
        <v>137064</v>
      </c>
      <c r="G46" s="6">
        <f t="shared" si="0"/>
        <v>15395.745272525028</v>
      </c>
      <c r="H46" s="6">
        <f t="shared" si="1"/>
        <v>2004.4569152787835</v>
      </c>
      <c r="I46" s="7">
        <f>E46/F46</f>
        <v>100.98038142765424</v>
      </c>
    </row>
    <row r="47" spans="1:9" ht="14.25" customHeight="1">
      <c r="A47" s="22"/>
      <c r="B47" s="13" t="s">
        <v>5</v>
      </c>
      <c r="C47" s="10">
        <v>122</v>
      </c>
      <c r="D47" s="1">
        <v>832</v>
      </c>
      <c r="E47" s="1">
        <v>3634331</v>
      </c>
      <c r="F47" s="2" t="s">
        <v>33</v>
      </c>
      <c r="G47" s="1">
        <f t="shared" si="0"/>
        <v>29789.59836065574</v>
      </c>
      <c r="H47" s="1">
        <f t="shared" si="1"/>
        <v>4368.186298076923</v>
      </c>
      <c r="I47" s="3" t="s">
        <v>33</v>
      </c>
    </row>
    <row r="48" spans="1:9" ht="14.25" customHeight="1">
      <c r="A48" s="22"/>
      <c r="B48" s="14" t="s">
        <v>6</v>
      </c>
      <c r="C48" s="11">
        <v>777</v>
      </c>
      <c r="D48" s="4">
        <v>6073</v>
      </c>
      <c r="E48" s="4">
        <v>10206444</v>
      </c>
      <c r="F48" s="4">
        <v>137064</v>
      </c>
      <c r="G48" s="4">
        <f t="shared" si="0"/>
        <v>13135.706563706564</v>
      </c>
      <c r="H48" s="4">
        <f t="shared" si="1"/>
        <v>1680.6263790548328</v>
      </c>
      <c r="I48" s="5">
        <f>E48/F48</f>
        <v>74.46480476273858</v>
      </c>
    </row>
  </sheetData>
  <mergeCells count="17">
    <mergeCell ref="A19:A21"/>
    <mergeCell ref="A22:A24"/>
    <mergeCell ref="A25:A27"/>
    <mergeCell ref="A4:A6"/>
    <mergeCell ref="A7:A9"/>
    <mergeCell ref="A10:A12"/>
    <mergeCell ref="A13:A15"/>
    <mergeCell ref="B2:B3"/>
    <mergeCell ref="A40:A42"/>
    <mergeCell ref="A43:A45"/>
    <mergeCell ref="A46:A48"/>
    <mergeCell ref="A2:A3"/>
    <mergeCell ref="A28:A30"/>
    <mergeCell ref="A31:A33"/>
    <mergeCell ref="A34:A36"/>
    <mergeCell ref="A37:A39"/>
    <mergeCell ref="A16:A18"/>
  </mergeCells>
  <printOptions/>
  <pageMargins left="0.984251968503937" right="0.7874015748031497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SEKI</dc:creator>
  <cp:keywords/>
  <dc:description/>
  <cp:lastModifiedBy>SEKI</cp:lastModifiedBy>
  <cp:lastPrinted>2003-12-01T06:47:35Z</cp:lastPrinted>
  <dcterms:created xsi:type="dcterms:W3CDTF">2003-12-01T06:13:34Z</dcterms:created>
  <dcterms:modified xsi:type="dcterms:W3CDTF">2003-12-26T11:35:24Z</dcterms:modified>
  <cp:category/>
  <cp:version/>
  <cp:contentType/>
  <cp:contentStatus/>
</cp:coreProperties>
</file>