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355" windowWidth="18180" windowHeight="9960" activeTab="0"/>
  </bookViews>
  <sheets>
    <sheet name="第6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<sst xmlns="http://schemas.openxmlformats.org/spreadsheetml/2006/main" count="160" uniqueCount="40">
  <si>
    <t>第６表　市別卸売・小売業別事業所数、従業者数、年間商品販売額、売場面積、</t>
  </si>
  <si>
    <t>　　　　　　1事業所当たり年間商品販売額、従業者1人当たり年間商品販売額、売場面積1㎡当たり年間商品販売額</t>
  </si>
  <si>
    <t>市</t>
  </si>
  <si>
    <t>業態</t>
  </si>
  <si>
    <t>（人）</t>
  </si>
  <si>
    <t>（万円）</t>
  </si>
  <si>
    <t>１事業所</t>
  </si>
  <si>
    <t>従業者１人</t>
  </si>
  <si>
    <t>売場面積１㎡</t>
  </si>
  <si>
    <t>事業所数</t>
  </si>
  <si>
    <t>従業者数</t>
  </si>
  <si>
    <t>年間商品販売額</t>
  </si>
  <si>
    <t>売場面積</t>
  </si>
  <si>
    <t>当たり販売額</t>
  </si>
  <si>
    <t>２０市計</t>
  </si>
  <si>
    <t>計</t>
  </si>
  <si>
    <t>卸売</t>
  </si>
  <si>
    <t>小売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</si>
  <si>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</si>
  <si>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</si>
  <si>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</si>
  <si>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</si>
  <si>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</si>
  <si>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</si>
  <si>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</si>
  <si>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</si>
  <si>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</si>
  <si>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</si>
  <si>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</si>
  <si>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</si>
  <si>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</si>
  <si>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</si>
  <si>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</si>
  <si>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</si>
  <si>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</si>
  <si>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</si>
  <si>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</si>
  <si>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</si>
  <si>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（㎡）</t>
  </si>
  <si>
    <t>-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</si>
</sst>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.00_ "/>
    <numFmt numFmtId="179" formatCode="0.0000_ "/>
    <numFmt numFmtId="180" formatCode="0.000_ "/>
    <numFmt numFmtId="181" formatCode="0_ "/>
    <numFmt numFmtId="182" formatCode="0.000000_ "/>
    <numFmt numFmtId="183" formatCode="0.00000_ "/>
    <numFmt numFmtId="184" formatCode="0.0000000_ "/>
    <numFmt numFmtId="185" formatCode="0.0_);[Red]\(0.0\)"/>
    <numFmt numFmtId="186" formatCode="#,##0_ ;[Red]\-#,##0\ "/>
    <numFmt numFmtId="187" formatCode="0_);[Red]\(0\)"/>
    <numFmt numFmtId="188" formatCode="#,##0_ "/>
    <numFmt numFmtId="189" formatCode="&quot;\&quot;#,##0.0;&quot;\&quot;\-#,##0.0"/>
    <numFmt numFmtId="190" formatCode="#,##0.0"/>
    <numFmt numFmtId="191" formatCode="#,##0.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/>
    </xf>
    <xf numFmtId="38" fontId="0" fillId="0" borderId="6" xfId="16" applyBorder="1" applyAlignment="1">
      <alignment vertical="center"/>
    </xf>
    <xf numFmtId="38" fontId="0" fillId="0" borderId="7" xfId="16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38" fontId="0" fillId="0" borderId="9" xfId="16" applyBorder="1" applyAlignment="1">
      <alignment vertical="center"/>
    </xf>
    <xf numFmtId="38" fontId="0" fillId="0" borderId="9" xfId="16" applyFont="1" applyBorder="1" applyAlignment="1">
      <alignment horizontal="right" vertical="center"/>
    </xf>
    <xf numFmtId="38" fontId="0" fillId="0" borderId="10" xfId="16" applyFont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38" fontId="0" fillId="0" borderId="12" xfId="16" applyBorder="1" applyAlignment="1">
      <alignment vertical="center"/>
    </xf>
    <xf numFmtId="3" fontId="0" fillId="0" borderId="12" xfId="16" applyNumberFormat="1" applyBorder="1" applyAlignment="1">
      <alignment vertical="center"/>
    </xf>
    <xf numFmtId="38" fontId="0" fillId="0" borderId="13" xfId="16" applyBorder="1" applyAlignment="1">
      <alignment vertical="center"/>
    </xf>
    <xf numFmtId="3" fontId="0" fillId="0" borderId="0" xfId="0" applyNumberFormat="1" applyAlignment="1">
      <alignment vertical="center"/>
    </xf>
    <xf numFmtId="0" fontId="0" fillId="2" borderId="14" xfId="0" applyFill="1" applyBorder="1" applyAlignment="1">
      <alignment horizontal="center" vertical="center"/>
    </xf>
    <xf numFmtId="38" fontId="0" fillId="0" borderId="15" xfId="16" applyBorder="1" applyAlignment="1">
      <alignment vertical="center"/>
    </xf>
    <xf numFmtId="3" fontId="0" fillId="0" borderId="15" xfId="16" applyNumberFormat="1" applyBorder="1" applyAlignment="1">
      <alignment vertical="center"/>
    </xf>
    <xf numFmtId="38" fontId="0" fillId="0" borderId="16" xfId="16" applyBorder="1" applyAlignment="1">
      <alignment vertical="center"/>
    </xf>
    <xf numFmtId="3" fontId="0" fillId="0" borderId="9" xfId="16" applyNumberFormat="1" applyBorder="1" applyAlignment="1">
      <alignment vertical="center"/>
    </xf>
    <xf numFmtId="38" fontId="0" fillId="0" borderId="9" xfId="16" applyBorder="1" applyAlignment="1">
      <alignment horizontal="right" vertical="center"/>
    </xf>
    <xf numFmtId="0" fontId="0" fillId="2" borderId="1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shrinkToFi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shrinkToFit="1"/>
    </xf>
    <xf numFmtId="0" fontId="0" fillId="2" borderId="19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J71"/>
  <sheetViews>
    <sheetView tabSelected="1" workbookViewId="0" topLeftCell="A1">
      <selection activeCell="J1" sqref="J1"/>
    </sheetView>
  </sheetViews>
  <sheetFormatPr defaultColWidth="9.00390625" defaultRowHeight="13.5"/>
  <cols>
    <col min="3" max="4" width="9.25390625" style="0" bestFit="1" customWidth="1"/>
    <col min="5" max="5" width="12.875" style="0" bestFit="1" customWidth="1"/>
    <col min="6" max="6" width="10.50390625" style="0" bestFit="1" customWidth="1"/>
    <col min="7" max="9" width="9.125" style="0" bestFit="1" customWidth="1"/>
  </cols>
  <sheetData>
    <row r="1" spans="1:9" s="1" customFormat="1" ht="15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15.7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3" spans="1:9" ht="15.75" customHeight="1">
      <c r="A3" s="28" t="s">
        <v>2</v>
      </c>
      <c r="B3" s="32" t="s">
        <v>3</v>
      </c>
      <c r="C3" s="2"/>
      <c r="D3" s="3" t="s">
        <v>4</v>
      </c>
      <c r="E3" s="3" t="s">
        <v>5</v>
      </c>
      <c r="F3" s="3" t="s">
        <v>38</v>
      </c>
      <c r="G3" s="4" t="s">
        <v>6</v>
      </c>
      <c r="H3" s="5" t="s">
        <v>7</v>
      </c>
      <c r="I3" s="6" t="s">
        <v>8</v>
      </c>
    </row>
    <row r="4" spans="1:9" ht="15.75" customHeight="1">
      <c r="A4" s="28"/>
      <c r="B4" s="32"/>
      <c r="C4" s="7" t="s">
        <v>9</v>
      </c>
      <c r="D4" s="7" t="s">
        <v>10</v>
      </c>
      <c r="E4" s="8" t="s">
        <v>11</v>
      </c>
      <c r="F4" s="7" t="s">
        <v>12</v>
      </c>
      <c r="G4" s="8" t="s">
        <v>13</v>
      </c>
      <c r="H4" s="8" t="s">
        <v>13</v>
      </c>
      <c r="I4" s="9" t="s">
        <v>13</v>
      </c>
    </row>
    <row r="5" spans="1:9" ht="15.75" customHeight="1">
      <c r="A5" s="28" t="s">
        <v>14</v>
      </c>
      <c r="B5" s="10" t="s">
        <v>15</v>
      </c>
      <c r="C5" s="11">
        <f>C6+C7</f>
        <v>23131</v>
      </c>
      <c r="D5" s="11">
        <f>D6+D7</f>
        <v>146493</v>
      </c>
      <c r="E5" s="11">
        <f>E6+E7</f>
        <v>401976929</v>
      </c>
      <c r="F5" s="11">
        <f>F7</f>
        <v>2190404</v>
      </c>
      <c r="G5" s="11">
        <f aca="true" t="shared" si="0" ref="G5:G42">E5/C5</f>
        <v>17378.277160520513</v>
      </c>
      <c r="H5" s="11">
        <f aca="true" t="shared" si="1" ref="H5:H49">E5/D5</f>
        <v>2744.000935198269</v>
      </c>
      <c r="I5" s="12">
        <f>E5/F5</f>
        <v>183.51725480778887</v>
      </c>
    </row>
    <row r="6" spans="1:9" ht="15.75" customHeight="1">
      <c r="A6" s="28"/>
      <c r="B6" s="13" t="s">
        <v>16</v>
      </c>
      <c r="C6" s="14">
        <f aca="true" t="shared" si="2" ref="C6:E7">C9+C12+C15+C18+C21+C24+C27+C30+C33+C36+C39+C42+C45+C58+C48+C55+C61+C64+C67+C70</f>
        <v>5902</v>
      </c>
      <c r="D6" s="14">
        <f t="shared" si="2"/>
        <v>45136</v>
      </c>
      <c r="E6" s="14">
        <f t="shared" si="2"/>
        <v>233391823</v>
      </c>
      <c r="F6" s="15" t="s">
        <v>39</v>
      </c>
      <c r="G6" s="14">
        <f t="shared" si="0"/>
        <v>39544.53117587259</v>
      </c>
      <c r="H6" s="14">
        <f t="shared" si="1"/>
        <v>5170.857475186104</v>
      </c>
      <c r="I6" s="16" t="s">
        <v>39</v>
      </c>
    </row>
    <row r="7" spans="1:10" ht="15.75" customHeight="1">
      <c r="A7" s="28"/>
      <c r="B7" s="17" t="s">
        <v>17</v>
      </c>
      <c r="C7" s="18">
        <f t="shared" si="2"/>
        <v>17229</v>
      </c>
      <c r="D7" s="19">
        <f t="shared" si="2"/>
        <v>101357</v>
      </c>
      <c r="E7" s="18">
        <f t="shared" si="2"/>
        <v>168585106</v>
      </c>
      <c r="F7" s="18">
        <f>F10+F13+F16+F19+F22+F25+F28+F31+F34+F37+F40+F43+F46+F59+F49+F56+F62+F65+F68+F71</f>
        <v>2190404</v>
      </c>
      <c r="G7" s="19">
        <f t="shared" si="0"/>
        <v>9784.961750536886</v>
      </c>
      <c r="H7" s="18">
        <f t="shared" si="1"/>
        <v>1663.2803457087325</v>
      </c>
      <c r="I7" s="20">
        <f>E7/F7</f>
        <v>76.96530229126682</v>
      </c>
      <c r="J7" s="21"/>
    </row>
    <row r="8" spans="1:10" ht="15.75" customHeight="1">
      <c r="A8" s="28" t="s">
        <v>18</v>
      </c>
      <c r="B8" s="22" t="s">
        <v>15</v>
      </c>
      <c r="C8" s="23">
        <f>SUM(C9:C10)</f>
        <v>7003</v>
      </c>
      <c r="D8" s="24">
        <f>SUM(D9:D10)</f>
        <v>47632</v>
      </c>
      <c r="E8" s="23">
        <f>SUM(E9:E10)</f>
        <v>171063702</v>
      </c>
      <c r="F8" s="23">
        <f>SUM(F9:F10)</f>
        <v>561201</v>
      </c>
      <c r="G8" s="24">
        <f t="shared" si="0"/>
        <v>24427.20291303727</v>
      </c>
      <c r="H8" s="23">
        <f t="shared" si="1"/>
        <v>3591.3608918374202</v>
      </c>
      <c r="I8" s="25">
        <f>E8/F8</f>
        <v>304.8171724569272</v>
      </c>
      <c r="J8" s="21"/>
    </row>
    <row r="9" spans="1:10" ht="15.75" customHeight="1">
      <c r="A9" s="28"/>
      <c r="B9" s="13" t="s">
        <v>16</v>
      </c>
      <c r="C9" s="14">
        <v>2468</v>
      </c>
      <c r="D9" s="26">
        <v>20881</v>
      </c>
      <c r="E9" s="14">
        <v>125889796</v>
      </c>
      <c r="F9" s="27" t="s">
        <v>39</v>
      </c>
      <c r="G9" s="26">
        <f t="shared" si="0"/>
        <v>51008.83144246353</v>
      </c>
      <c r="H9" s="14">
        <f t="shared" si="1"/>
        <v>6028.916048081988</v>
      </c>
      <c r="I9" s="16" t="s">
        <v>39</v>
      </c>
      <c r="J9" s="21"/>
    </row>
    <row r="10" spans="1:10" ht="15.75" customHeight="1">
      <c r="A10" s="28"/>
      <c r="B10" s="17" t="s">
        <v>17</v>
      </c>
      <c r="C10" s="18">
        <v>4535</v>
      </c>
      <c r="D10" s="19">
        <v>26751</v>
      </c>
      <c r="E10" s="18">
        <v>45173906</v>
      </c>
      <c r="F10" s="18">
        <v>561201</v>
      </c>
      <c r="G10" s="19">
        <f t="shared" si="0"/>
        <v>9961.170011025359</v>
      </c>
      <c r="H10" s="18">
        <f t="shared" si="1"/>
        <v>1688.6810212702328</v>
      </c>
      <c r="I10" s="20">
        <f>E10/F10</f>
        <v>80.49505613853147</v>
      </c>
      <c r="J10" s="21"/>
    </row>
    <row r="11" spans="1:10" ht="15.75" customHeight="1">
      <c r="A11" s="28" t="s">
        <v>19</v>
      </c>
      <c r="B11" s="22" t="s">
        <v>15</v>
      </c>
      <c r="C11" s="23">
        <f>SUM(C12:C13)</f>
        <v>2262</v>
      </c>
      <c r="D11" s="24">
        <f>SUM(D12:D13)</f>
        <v>14453</v>
      </c>
      <c r="E11" s="23">
        <f>SUM(E12:E13)</f>
        <v>42170982</v>
      </c>
      <c r="F11" s="23">
        <f>SUM(F12:F13)</f>
        <v>225734</v>
      </c>
      <c r="G11" s="24">
        <f t="shared" si="0"/>
        <v>18643.228116710874</v>
      </c>
      <c r="H11" s="23">
        <f t="shared" si="1"/>
        <v>2917.801286930049</v>
      </c>
      <c r="I11" s="25">
        <f>E11/F11</f>
        <v>186.81714761622086</v>
      </c>
      <c r="J11" s="21"/>
    </row>
    <row r="12" spans="1:10" ht="15.75" customHeight="1">
      <c r="A12" s="28"/>
      <c r="B12" s="13" t="s">
        <v>16</v>
      </c>
      <c r="C12" s="14">
        <v>482</v>
      </c>
      <c r="D12" s="26">
        <v>4091</v>
      </c>
      <c r="E12" s="14">
        <v>24324303</v>
      </c>
      <c r="F12" s="15" t="s">
        <v>39</v>
      </c>
      <c r="G12" s="26">
        <f t="shared" si="0"/>
        <v>50465.358921161824</v>
      </c>
      <c r="H12" s="14">
        <f t="shared" si="1"/>
        <v>5945.808604253239</v>
      </c>
      <c r="I12" s="16" t="s">
        <v>39</v>
      </c>
      <c r="J12" s="21"/>
    </row>
    <row r="13" spans="1:10" ht="15.75" customHeight="1">
      <c r="A13" s="28"/>
      <c r="B13" s="17" t="s">
        <v>17</v>
      </c>
      <c r="C13" s="18">
        <v>1780</v>
      </c>
      <c r="D13" s="19">
        <v>10362</v>
      </c>
      <c r="E13" s="18">
        <v>17846679</v>
      </c>
      <c r="F13" s="18">
        <v>225734</v>
      </c>
      <c r="G13" s="19">
        <f t="shared" si="0"/>
        <v>10026.224157303372</v>
      </c>
      <c r="H13" s="18">
        <f t="shared" si="1"/>
        <v>1722.3199189345687</v>
      </c>
      <c r="I13" s="20">
        <f>E13/F13</f>
        <v>79.06065989173098</v>
      </c>
      <c r="J13" s="21"/>
    </row>
    <row r="14" spans="1:10" ht="15.75" customHeight="1">
      <c r="A14" s="28" t="s">
        <v>20</v>
      </c>
      <c r="B14" s="22" t="s">
        <v>15</v>
      </c>
      <c r="C14" s="23">
        <f>SUM(C15:C16)</f>
        <v>1538</v>
      </c>
      <c r="D14" s="24">
        <f>SUM(D15:D16)</f>
        <v>8500</v>
      </c>
      <c r="E14" s="23">
        <f>SUM(E15:E16)</f>
        <v>21571868</v>
      </c>
      <c r="F14" s="23">
        <f>SUM(F15:F16)</f>
        <v>123006</v>
      </c>
      <c r="G14" s="24">
        <f t="shared" si="0"/>
        <v>14025.921976592977</v>
      </c>
      <c r="H14" s="23">
        <f t="shared" si="1"/>
        <v>2537.8668235294117</v>
      </c>
      <c r="I14" s="25">
        <f>E14/F14</f>
        <v>175.372485894997</v>
      </c>
      <c r="J14" s="21"/>
    </row>
    <row r="15" spans="1:10" ht="15.75" customHeight="1">
      <c r="A15" s="28"/>
      <c r="B15" s="13" t="s">
        <v>16</v>
      </c>
      <c r="C15" s="14">
        <v>328</v>
      </c>
      <c r="D15" s="26">
        <v>2684</v>
      </c>
      <c r="E15" s="14">
        <v>11254020</v>
      </c>
      <c r="F15" s="15" t="s">
        <v>39</v>
      </c>
      <c r="G15" s="26">
        <f t="shared" si="0"/>
        <v>34311.03658536585</v>
      </c>
      <c r="H15" s="14">
        <f t="shared" si="1"/>
        <v>4193.002980625932</v>
      </c>
      <c r="I15" s="16" t="s">
        <v>39</v>
      </c>
      <c r="J15" s="21"/>
    </row>
    <row r="16" spans="1:10" ht="15.75" customHeight="1">
      <c r="A16" s="28"/>
      <c r="B16" s="17" t="s">
        <v>17</v>
      </c>
      <c r="C16" s="18">
        <v>1210</v>
      </c>
      <c r="D16" s="19">
        <v>5816</v>
      </c>
      <c r="E16" s="18">
        <v>10317848</v>
      </c>
      <c r="F16" s="18">
        <v>123006</v>
      </c>
      <c r="G16" s="19">
        <f t="shared" si="0"/>
        <v>8527.147107438017</v>
      </c>
      <c r="H16" s="18">
        <f t="shared" si="1"/>
        <v>1774.0453920220082</v>
      </c>
      <c r="I16" s="20">
        <f>E16/F16</f>
        <v>83.88085134058501</v>
      </c>
      <c r="J16" s="21"/>
    </row>
    <row r="17" spans="1:10" ht="15.75" customHeight="1">
      <c r="A17" s="28" t="s">
        <v>21</v>
      </c>
      <c r="B17" s="22" t="s">
        <v>15</v>
      </c>
      <c r="C17" s="23">
        <f>SUM(C18:C19)</f>
        <v>1486</v>
      </c>
      <c r="D17" s="24">
        <f>SUM(D18:D19)</f>
        <v>10031</v>
      </c>
      <c r="E17" s="23">
        <f>SUM(E18:E19)</f>
        <v>22603939</v>
      </c>
      <c r="F17" s="23">
        <f>SUM(F18:F19)</f>
        <v>158221</v>
      </c>
      <c r="G17" s="24">
        <f t="shared" si="0"/>
        <v>15211.264468371466</v>
      </c>
      <c r="H17" s="23">
        <f t="shared" si="1"/>
        <v>2253.4083341640912</v>
      </c>
      <c r="I17" s="25">
        <f>E17/F17</f>
        <v>142.86307759399827</v>
      </c>
      <c r="J17" s="21"/>
    </row>
    <row r="18" spans="1:10" ht="15.75" customHeight="1">
      <c r="A18" s="28"/>
      <c r="B18" s="13" t="s">
        <v>16</v>
      </c>
      <c r="C18" s="14">
        <v>518</v>
      </c>
      <c r="D18" s="26">
        <v>3518</v>
      </c>
      <c r="E18" s="14">
        <v>12103853</v>
      </c>
      <c r="F18" s="15" t="s">
        <v>39</v>
      </c>
      <c r="G18" s="26">
        <f t="shared" si="0"/>
        <v>23366.511583011583</v>
      </c>
      <c r="H18" s="14">
        <f t="shared" si="1"/>
        <v>3440.5494599204094</v>
      </c>
      <c r="I18" s="16" t="s">
        <v>39</v>
      </c>
      <c r="J18" s="21"/>
    </row>
    <row r="19" spans="1:10" ht="15.75" customHeight="1">
      <c r="A19" s="28"/>
      <c r="B19" s="17" t="s">
        <v>17</v>
      </c>
      <c r="C19" s="18">
        <v>968</v>
      </c>
      <c r="D19" s="19">
        <v>6513</v>
      </c>
      <c r="E19" s="18">
        <v>10500086</v>
      </c>
      <c r="F19" s="18">
        <v>158221</v>
      </c>
      <c r="G19" s="19">
        <f t="shared" si="0"/>
        <v>10847.196280991735</v>
      </c>
      <c r="H19" s="18">
        <f t="shared" si="1"/>
        <v>1612.1734991555352</v>
      </c>
      <c r="I19" s="20">
        <f>E19/F19</f>
        <v>66.36341572863273</v>
      </c>
      <c r="J19" s="21"/>
    </row>
    <row r="20" spans="1:9" ht="15.75" customHeight="1">
      <c r="A20" s="28" t="s">
        <v>22</v>
      </c>
      <c r="B20" s="22" t="s">
        <v>15</v>
      </c>
      <c r="C20" s="23">
        <f>SUM(C21:C22)</f>
        <v>1084</v>
      </c>
      <c r="D20" s="23">
        <f>SUM(D21:D22)</f>
        <v>6856</v>
      </c>
      <c r="E20" s="23">
        <f>SUM(E21:E22)</f>
        <v>14274471</v>
      </c>
      <c r="F20" s="23">
        <f>SUM(F21:F22)</f>
        <v>99017</v>
      </c>
      <c r="G20" s="23">
        <f t="shared" si="0"/>
        <v>13168.331180811809</v>
      </c>
      <c r="H20" s="23">
        <f t="shared" si="1"/>
        <v>2082.04069428238</v>
      </c>
      <c r="I20" s="25">
        <f>E20/F20</f>
        <v>144.161820697456</v>
      </c>
    </row>
    <row r="21" spans="1:9" ht="15.75" customHeight="1">
      <c r="A21" s="28"/>
      <c r="B21" s="13" t="s">
        <v>16</v>
      </c>
      <c r="C21" s="14">
        <v>246</v>
      </c>
      <c r="D21" s="14">
        <v>1454</v>
      </c>
      <c r="E21" s="14">
        <v>5809940</v>
      </c>
      <c r="F21" s="15" t="s">
        <v>39</v>
      </c>
      <c r="G21" s="14">
        <f t="shared" si="0"/>
        <v>23617.642276422765</v>
      </c>
      <c r="H21" s="14">
        <f t="shared" si="1"/>
        <v>3995.832187070151</v>
      </c>
      <c r="I21" s="16" t="s">
        <v>39</v>
      </c>
    </row>
    <row r="22" spans="1:9" ht="15.75" customHeight="1">
      <c r="A22" s="28"/>
      <c r="B22" s="17" t="s">
        <v>17</v>
      </c>
      <c r="C22" s="18">
        <v>838</v>
      </c>
      <c r="D22" s="18">
        <v>5402</v>
      </c>
      <c r="E22" s="18">
        <v>8464531</v>
      </c>
      <c r="F22" s="18">
        <v>99017</v>
      </c>
      <c r="G22" s="18">
        <f t="shared" si="0"/>
        <v>10100.8723150358</v>
      </c>
      <c r="H22" s="18">
        <f t="shared" si="1"/>
        <v>1566.9253980007404</v>
      </c>
      <c r="I22" s="20">
        <f>E22/F22</f>
        <v>85.48563378005797</v>
      </c>
    </row>
    <row r="23" spans="1:9" ht="15.75" customHeight="1">
      <c r="A23" s="28" t="s">
        <v>23</v>
      </c>
      <c r="B23" s="22" t="s">
        <v>15</v>
      </c>
      <c r="C23" s="23">
        <f>SUM(C24:C25)</f>
        <v>717</v>
      </c>
      <c r="D23" s="23">
        <f>SUM(D24:D25)</f>
        <v>4767</v>
      </c>
      <c r="E23" s="23">
        <f>SUM(E24:E25)</f>
        <v>11409900</v>
      </c>
      <c r="F23" s="23">
        <f>SUM(F24:F25)</f>
        <v>66639</v>
      </c>
      <c r="G23" s="23">
        <f t="shared" si="0"/>
        <v>15913.389121338912</v>
      </c>
      <c r="H23" s="23">
        <f t="shared" si="1"/>
        <v>2393.517935808685</v>
      </c>
      <c r="I23" s="25">
        <f>E23/F23</f>
        <v>171.21955611578807</v>
      </c>
    </row>
    <row r="24" spans="1:10" ht="15.75" customHeight="1">
      <c r="A24" s="28"/>
      <c r="B24" s="13" t="s">
        <v>16</v>
      </c>
      <c r="C24" s="14">
        <v>121</v>
      </c>
      <c r="D24" s="26">
        <v>953</v>
      </c>
      <c r="E24" s="14">
        <v>4478804</v>
      </c>
      <c r="F24" s="15" t="s">
        <v>39</v>
      </c>
      <c r="G24" s="26">
        <f t="shared" si="0"/>
        <v>37014.90909090909</v>
      </c>
      <c r="H24" s="14">
        <f t="shared" si="1"/>
        <v>4699.689401888772</v>
      </c>
      <c r="I24" s="16" t="s">
        <v>39</v>
      </c>
      <c r="J24" s="21"/>
    </row>
    <row r="25" spans="1:10" ht="15.75" customHeight="1">
      <c r="A25" s="28"/>
      <c r="B25" s="17" t="s">
        <v>17</v>
      </c>
      <c r="C25" s="18">
        <v>596</v>
      </c>
      <c r="D25" s="19">
        <v>3814</v>
      </c>
      <c r="E25" s="18">
        <v>6931096</v>
      </c>
      <c r="F25" s="18">
        <v>66639</v>
      </c>
      <c r="G25" s="19">
        <f t="shared" si="0"/>
        <v>11629.355704697986</v>
      </c>
      <c r="H25" s="18">
        <f t="shared" si="1"/>
        <v>1817.277399056109</v>
      </c>
      <c r="I25" s="20">
        <f>E25/F25</f>
        <v>104.00960398565405</v>
      </c>
      <c r="J25" s="21"/>
    </row>
    <row r="26" spans="1:10" ht="15.75" customHeight="1">
      <c r="A26" s="28" t="s">
        <v>24</v>
      </c>
      <c r="B26" s="22" t="s">
        <v>15</v>
      </c>
      <c r="C26" s="23">
        <f>SUM(C27:C28)</f>
        <v>326</v>
      </c>
      <c r="D26" s="24">
        <f>SUM(D27:D28)</f>
        <v>1534</v>
      </c>
      <c r="E26" s="23">
        <f>SUM(E27:E28)</f>
        <v>2000451</v>
      </c>
      <c r="F26" s="23">
        <f>SUM(F27:F28)</f>
        <v>25162</v>
      </c>
      <c r="G26" s="24">
        <f t="shared" si="0"/>
        <v>6136.352760736197</v>
      </c>
      <c r="H26" s="23">
        <f t="shared" si="1"/>
        <v>1304.074967405476</v>
      </c>
      <c r="I26" s="25">
        <f>E26/F26</f>
        <v>79.50286145775375</v>
      </c>
      <c r="J26" s="21"/>
    </row>
    <row r="27" spans="1:10" ht="15.75" customHeight="1">
      <c r="A27" s="28"/>
      <c r="B27" s="13" t="s">
        <v>16</v>
      </c>
      <c r="C27" s="14">
        <v>52</v>
      </c>
      <c r="D27" s="26">
        <v>243</v>
      </c>
      <c r="E27" s="14">
        <v>470387</v>
      </c>
      <c r="F27" s="15" t="s">
        <v>39</v>
      </c>
      <c r="G27" s="26">
        <f t="shared" si="0"/>
        <v>9045.903846153846</v>
      </c>
      <c r="H27" s="14">
        <f t="shared" si="1"/>
        <v>1935.7489711934156</v>
      </c>
      <c r="I27" s="16" t="s">
        <v>39</v>
      </c>
      <c r="J27" s="21"/>
    </row>
    <row r="28" spans="1:10" ht="15.75" customHeight="1">
      <c r="A28" s="28"/>
      <c r="B28" s="17" t="s">
        <v>17</v>
      </c>
      <c r="C28" s="18">
        <v>274</v>
      </c>
      <c r="D28" s="19">
        <v>1291</v>
      </c>
      <c r="E28" s="18">
        <v>1530064</v>
      </c>
      <c r="F28" s="18">
        <v>25162</v>
      </c>
      <c r="G28" s="19">
        <f t="shared" si="0"/>
        <v>5584.175182481752</v>
      </c>
      <c r="H28" s="18">
        <f t="shared" si="1"/>
        <v>1185.177381874516</v>
      </c>
      <c r="I28" s="20">
        <f>E28/F28</f>
        <v>60.80852078531118</v>
      </c>
      <c r="J28" s="21"/>
    </row>
    <row r="29" spans="1:10" ht="15.75" customHeight="1">
      <c r="A29" s="28" t="s">
        <v>25</v>
      </c>
      <c r="B29" s="22" t="s">
        <v>15</v>
      </c>
      <c r="C29" s="23">
        <f>SUM(C30:C31)</f>
        <v>581</v>
      </c>
      <c r="D29" s="24">
        <f>SUM(D30:D31)</f>
        <v>3226</v>
      </c>
      <c r="E29" s="23">
        <f>SUM(E30:E31)</f>
        <v>6372009</v>
      </c>
      <c r="F29" s="23">
        <f>SUM(F30:F31)</f>
        <v>48201</v>
      </c>
      <c r="G29" s="24">
        <f t="shared" si="0"/>
        <v>10967.313253012047</v>
      </c>
      <c r="H29" s="23">
        <f t="shared" si="1"/>
        <v>1975.2042777433353</v>
      </c>
      <c r="I29" s="25">
        <f>E29/F29</f>
        <v>132.1966141781291</v>
      </c>
      <c r="J29" s="21"/>
    </row>
    <row r="30" spans="1:10" ht="15.75" customHeight="1">
      <c r="A30" s="28"/>
      <c r="B30" s="13" t="s">
        <v>16</v>
      </c>
      <c r="C30" s="14">
        <v>137</v>
      </c>
      <c r="D30" s="26">
        <v>868</v>
      </c>
      <c r="E30" s="14">
        <v>2549363</v>
      </c>
      <c r="F30" s="15" t="s">
        <v>39</v>
      </c>
      <c r="G30" s="26">
        <f t="shared" si="0"/>
        <v>18608.48905109489</v>
      </c>
      <c r="H30" s="14">
        <f t="shared" si="1"/>
        <v>2937.054147465438</v>
      </c>
      <c r="I30" s="16" t="s">
        <v>39</v>
      </c>
      <c r="J30" s="21"/>
    </row>
    <row r="31" spans="1:10" ht="15.75" customHeight="1">
      <c r="A31" s="28"/>
      <c r="B31" s="17" t="s">
        <v>17</v>
      </c>
      <c r="C31" s="18">
        <v>444</v>
      </c>
      <c r="D31" s="19">
        <v>2358</v>
      </c>
      <c r="E31" s="18">
        <v>3822646</v>
      </c>
      <c r="F31" s="18">
        <v>48201</v>
      </c>
      <c r="G31" s="19">
        <f t="shared" si="0"/>
        <v>8609.563063063064</v>
      </c>
      <c r="H31" s="18">
        <f t="shared" si="1"/>
        <v>1621.139100932994</v>
      </c>
      <c r="I31" s="20">
        <f>E31/F31</f>
        <v>79.30636293852825</v>
      </c>
      <c r="J31" s="21"/>
    </row>
    <row r="32" spans="1:9" ht="15.75" customHeight="1">
      <c r="A32" s="28" t="s">
        <v>26</v>
      </c>
      <c r="B32" s="22" t="s">
        <v>15</v>
      </c>
      <c r="C32" s="23">
        <f>SUM(C33:C34)</f>
        <v>713</v>
      </c>
      <c r="D32" s="23">
        <f>SUM(D33:D34)</f>
        <v>4590</v>
      </c>
      <c r="E32" s="23">
        <f>SUM(E33:E34)</f>
        <v>13281687</v>
      </c>
      <c r="F32" s="23">
        <f>SUM(F33:F34)</f>
        <v>59305</v>
      </c>
      <c r="G32" s="23">
        <f t="shared" si="0"/>
        <v>18627.892005610098</v>
      </c>
      <c r="H32" s="23">
        <f t="shared" si="1"/>
        <v>2893.613725490196</v>
      </c>
      <c r="I32" s="25">
        <f>E32/F32</f>
        <v>223.9556023944018</v>
      </c>
    </row>
    <row r="33" spans="1:9" ht="15.75" customHeight="1">
      <c r="A33" s="28"/>
      <c r="B33" s="13" t="s">
        <v>16</v>
      </c>
      <c r="C33" s="14">
        <v>176</v>
      </c>
      <c r="D33" s="14">
        <v>1523</v>
      </c>
      <c r="E33" s="14">
        <v>8774776</v>
      </c>
      <c r="F33" s="15" t="s">
        <v>39</v>
      </c>
      <c r="G33" s="14">
        <f t="shared" si="0"/>
        <v>49856.681818181816</v>
      </c>
      <c r="H33" s="14">
        <f t="shared" si="1"/>
        <v>5761.507550886408</v>
      </c>
      <c r="I33" s="16" t="s">
        <v>39</v>
      </c>
    </row>
    <row r="34" spans="1:9" ht="15.75" customHeight="1">
      <c r="A34" s="28"/>
      <c r="B34" s="17" t="s">
        <v>17</v>
      </c>
      <c r="C34" s="18">
        <v>537</v>
      </c>
      <c r="D34" s="18">
        <v>3067</v>
      </c>
      <c r="E34" s="18">
        <v>4506911</v>
      </c>
      <c r="F34" s="18">
        <v>59305</v>
      </c>
      <c r="G34" s="18">
        <f t="shared" si="0"/>
        <v>8392.75791433892</v>
      </c>
      <c r="H34" s="18">
        <f t="shared" si="1"/>
        <v>1469.4851646560157</v>
      </c>
      <c r="I34" s="20">
        <f>E34/F34</f>
        <v>75.99546412612764</v>
      </c>
    </row>
    <row r="35" spans="1:9" ht="15.75" customHeight="1">
      <c r="A35" s="28" t="s">
        <v>27</v>
      </c>
      <c r="B35" s="22" t="s">
        <v>15</v>
      </c>
      <c r="C35" s="23">
        <f>SUM(C36:C37)</f>
        <v>496</v>
      </c>
      <c r="D35" s="23">
        <f>SUM(D36:D37)</f>
        <v>3002</v>
      </c>
      <c r="E35" s="23">
        <f>SUM(E36:E37)</f>
        <v>6146910</v>
      </c>
      <c r="F35" s="23">
        <f>SUM(F36:F37)</f>
        <v>53496</v>
      </c>
      <c r="G35" s="23">
        <f t="shared" si="0"/>
        <v>12392.963709677419</v>
      </c>
      <c r="H35" s="23">
        <f t="shared" si="1"/>
        <v>2047.6049300466357</v>
      </c>
      <c r="I35" s="25">
        <f>E35/F35</f>
        <v>114.90410497981158</v>
      </c>
    </row>
    <row r="36" spans="1:9" ht="15.75" customHeight="1">
      <c r="A36" s="28"/>
      <c r="B36" s="13" t="s">
        <v>16</v>
      </c>
      <c r="C36" s="14">
        <v>88</v>
      </c>
      <c r="D36" s="14">
        <v>577</v>
      </c>
      <c r="E36" s="14">
        <v>2148712</v>
      </c>
      <c r="F36" s="15" t="s">
        <v>39</v>
      </c>
      <c r="G36" s="14">
        <f t="shared" si="0"/>
        <v>24417.18181818182</v>
      </c>
      <c r="H36" s="14">
        <f t="shared" si="1"/>
        <v>3723.937608318891</v>
      </c>
      <c r="I36" s="16" t="s">
        <v>39</v>
      </c>
    </row>
    <row r="37" spans="1:9" ht="15.75" customHeight="1">
      <c r="A37" s="28"/>
      <c r="B37" s="17" t="s">
        <v>17</v>
      </c>
      <c r="C37" s="18">
        <v>408</v>
      </c>
      <c r="D37" s="18">
        <v>2425</v>
      </c>
      <c r="E37" s="18">
        <v>3998198</v>
      </c>
      <c r="F37" s="18">
        <v>53496</v>
      </c>
      <c r="G37" s="18">
        <f t="shared" si="0"/>
        <v>9799.504901960785</v>
      </c>
      <c r="H37" s="18">
        <f t="shared" si="1"/>
        <v>1648.741443298969</v>
      </c>
      <c r="I37" s="20">
        <f>E37/F37</f>
        <v>74.73826080454613</v>
      </c>
    </row>
    <row r="38" spans="1:9" ht="15.75" customHeight="1">
      <c r="A38" s="29" t="s">
        <v>28</v>
      </c>
      <c r="B38" s="22" t="s">
        <v>15</v>
      </c>
      <c r="C38" s="23">
        <f>SUM(C39:C40)</f>
        <v>664</v>
      </c>
      <c r="D38" s="23">
        <f>SUM(D39:D40)</f>
        <v>4396</v>
      </c>
      <c r="E38" s="23">
        <f>SUM(E39:E40)</f>
        <v>10313242</v>
      </c>
      <c r="F38" s="23">
        <f>SUM(F39:F40)</f>
        <v>91939</v>
      </c>
      <c r="G38" s="23">
        <f t="shared" si="0"/>
        <v>15531.990963855422</v>
      </c>
      <c r="H38" s="23">
        <f t="shared" si="1"/>
        <v>2346.0514103730666</v>
      </c>
      <c r="I38" s="25">
        <f>E38/F38</f>
        <v>112.17483331339258</v>
      </c>
    </row>
    <row r="39" spans="1:9" ht="15.75" customHeight="1">
      <c r="A39" s="29"/>
      <c r="B39" s="13" t="s">
        <v>16</v>
      </c>
      <c r="C39" s="14">
        <v>116</v>
      </c>
      <c r="D39" s="14">
        <v>763</v>
      </c>
      <c r="E39" s="14">
        <v>3871058</v>
      </c>
      <c r="F39" s="15" t="s">
        <v>39</v>
      </c>
      <c r="G39" s="14">
        <f t="shared" si="0"/>
        <v>33371.18965517241</v>
      </c>
      <c r="H39" s="14">
        <f t="shared" si="1"/>
        <v>5073.470511140236</v>
      </c>
      <c r="I39" s="16" t="s">
        <v>39</v>
      </c>
    </row>
    <row r="40" spans="1:9" ht="15.75" customHeight="1">
      <c r="A40" s="29"/>
      <c r="B40" s="17" t="s">
        <v>17</v>
      </c>
      <c r="C40" s="18">
        <v>548</v>
      </c>
      <c r="D40" s="18">
        <v>3633</v>
      </c>
      <c r="E40" s="18">
        <v>6442184</v>
      </c>
      <c r="F40" s="18">
        <v>91939</v>
      </c>
      <c r="G40" s="18">
        <f t="shared" si="0"/>
        <v>11755.810218978102</v>
      </c>
      <c r="H40" s="18">
        <f t="shared" si="1"/>
        <v>1773.2408477842005</v>
      </c>
      <c r="I40" s="20">
        <f>E40/F40</f>
        <v>70.07019871871567</v>
      </c>
    </row>
    <row r="41" spans="1:9" ht="15.75" customHeight="1">
      <c r="A41" s="28" t="s">
        <v>29</v>
      </c>
      <c r="B41" s="22" t="s">
        <v>15</v>
      </c>
      <c r="C41" s="23">
        <f>SUM(C42:C43)</f>
        <v>1047</v>
      </c>
      <c r="D41" s="23">
        <f>SUM(D42:D43)</f>
        <v>5793</v>
      </c>
      <c r="E41" s="23">
        <f>SUM(E42:E43)</f>
        <v>13292480</v>
      </c>
      <c r="F41" s="23">
        <f>SUM(F42:F43)</f>
        <v>62766</v>
      </c>
      <c r="G41" s="23">
        <f t="shared" si="0"/>
        <v>12695.77841451767</v>
      </c>
      <c r="H41" s="23">
        <f t="shared" si="1"/>
        <v>2294.5762126704644</v>
      </c>
      <c r="I41" s="25">
        <f>E41/F41</f>
        <v>211.77835133671095</v>
      </c>
    </row>
    <row r="42" spans="1:9" ht="15.75" customHeight="1">
      <c r="A42" s="28"/>
      <c r="B42" s="13" t="s">
        <v>16</v>
      </c>
      <c r="C42" s="14">
        <v>421</v>
      </c>
      <c r="D42" s="14">
        <v>2553</v>
      </c>
      <c r="E42" s="14">
        <v>8414805</v>
      </c>
      <c r="F42" s="15" t="s">
        <v>39</v>
      </c>
      <c r="G42" s="14">
        <f t="shared" si="0"/>
        <v>19987.660332541567</v>
      </c>
      <c r="H42" s="14">
        <f t="shared" si="1"/>
        <v>3296.045828437133</v>
      </c>
      <c r="I42" s="16" t="s">
        <v>39</v>
      </c>
    </row>
    <row r="43" spans="1:9" ht="15.75" customHeight="1">
      <c r="A43" s="28"/>
      <c r="B43" s="17" t="s">
        <v>17</v>
      </c>
      <c r="C43" s="18">
        <v>626</v>
      </c>
      <c r="D43" s="18">
        <v>3240</v>
      </c>
      <c r="E43" s="18">
        <v>4877675</v>
      </c>
      <c r="F43" s="18">
        <v>62766</v>
      </c>
      <c r="G43" s="18">
        <v>62766</v>
      </c>
      <c r="H43" s="18">
        <f t="shared" si="1"/>
        <v>1505.4552469135801</v>
      </c>
      <c r="I43" s="20">
        <f>E43/F43</f>
        <v>77.71205748335086</v>
      </c>
    </row>
    <row r="44" spans="1:9" ht="15.75" customHeight="1">
      <c r="A44" s="28" t="s">
        <v>30</v>
      </c>
      <c r="B44" s="22" t="s">
        <v>15</v>
      </c>
      <c r="C44" s="23">
        <f>SUM(C45:C46)</f>
        <v>1314</v>
      </c>
      <c r="D44" s="23">
        <f>SUM(D45:D46)</f>
        <v>9271</v>
      </c>
      <c r="E44" s="23">
        <f>SUM(E45:E46)</f>
        <v>23329352</v>
      </c>
      <c r="F44" s="23">
        <f>SUM(F45:F46)</f>
        <v>170397</v>
      </c>
      <c r="G44" s="23">
        <f aca="true" t="shared" si="3" ref="G44:G49">E44/C44</f>
        <v>17754.453576864536</v>
      </c>
      <c r="H44" s="23">
        <f t="shared" si="1"/>
        <v>2516.3792471146585</v>
      </c>
      <c r="I44" s="25">
        <f>E44/F44</f>
        <v>136.9117531411938</v>
      </c>
    </row>
    <row r="45" spans="1:9" ht="15.75" customHeight="1">
      <c r="A45" s="28"/>
      <c r="B45" s="13" t="s">
        <v>16</v>
      </c>
      <c r="C45" s="14">
        <v>244</v>
      </c>
      <c r="D45" s="14">
        <v>1773</v>
      </c>
      <c r="E45" s="14">
        <v>10140707</v>
      </c>
      <c r="F45" s="15" t="s">
        <v>39</v>
      </c>
      <c r="G45" s="14">
        <f t="shared" si="3"/>
        <v>41560.274590163935</v>
      </c>
      <c r="H45" s="14">
        <f t="shared" si="1"/>
        <v>5719.5188945290465</v>
      </c>
      <c r="I45" s="16" t="s">
        <v>39</v>
      </c>
    </row>
    <row r="46" spans="1:9" ht="15.75" customHeight="1">
      <c r="A46" s="28"/>
      <c r="B46" s="17" t="s">
        <v>17</v>
      </c>
      <c r="C46" s="18">
        <v>1070</v>
      </c>
      <c r="D46" s="18">
        <v>7498</v>
      </c>
      <c r="E46" s="18">
        <v>13188645</v>
      </c>
      <c r="F46" s="18">
        <v>170397</v>
      </c>
      <c r="G46" s="18">
        <f t="shared" si="3"/>
        <v>12325.836448598131</v>
      </c>
      <c r="H46" s="18">
        <f t="shared" si="1"/>
        <v>1758.9550546812484</v>
      </c>
      <c r="I46" s="20">
        <f>E46/F46</f>
        <v>77.39951407595204</v>
      </c>
    </row>
    <row r="47" spans="1:9" ht="15.75" customHeight="1">
      <c r="A47" s="28" t="s">
        <v>31</v>
      </c>
      <c r="B47" s="22" t="s">
        <v>15</v>
      </c>
      <c r="C47" s="23">
        <f>SUM(C48:C49)</f>
        <v>869</v>
      </c>
      <c r="D47" s="23">
        <f>SUM(D48:D49)</f>
        <v>6727</v>
      </c>
      <c r="E47" s="23">
        <f>SUM(E48:E49)</f>
        <v>14284006</v>
      </c>
      <c r="F47" s="23">
        <f>SUM(F48:F49)</f>
        <v>144501</v>
      </c>
      <c r="G47" s="23">
        <f t="shared" si="3"/>
        <v>16437.291139240508</v>
      </c>
      <c r="H47" s="23">
        <f t="shared" si="1"/>
        <v>2123.384272335365</v>
      </c>
      <c r="I47" s="25">
        <f>E47/F47</f>
        <v>98.85056850817641</v>
      </c>
    </row>
    <row r="48" spans="1:9" ht="15.75" customHeight="1">
      <c r="A48" s="28"/>
      <c r="B48" s="13" t="s">
        <v>16</v>
      </c>
      <c r="C48" s="14">
        <v>116</v>
      </c>
      <c r="D48" s="14">
        <v>836</v>
      </c>
      <c r="E48" s="14">
        <v>3856683</v>
      </c>
      <c r="F48" s="15" t="s">
        <v>39</v>
      </c>
      <c r="G48" s="14">
        <f t="shared" si="3"/>
        <v>33247.26724137931</v>
      </c>
      <c r="H48" s="14">
        <f t="shared" si="1"/>
        <v>4613.257177033493</v>
      </c>
      <c r="I48" s="16" t="s">
        <v>39</v>
      </c>
    </row>
    <row r="49" spans="1:9" ht="15.75" customHeight="1">
      <c r="A49" s="28"/>
      <c r="B49" s="17" t="s">
        <v>17</v>
      </c>
      <c r="C49" s="18">
        <v>753</v>
      </c>
      <c r="D49" s="18">
        <v>5891</v>
      </c>
      <c r="E49" s="18">
        <v>10427323</v>
      </c>
      <c r="F49" s="18">
        <v>144501</v>
      </c>
      <c r="G49" s="18">
        <f t="shared" si="3"/>
        <v>13847.706507304118</v>
      </c>
      <c r="H49" s="18">
        <f t="shared" si="1"/>
        <v>1770.0429468681039</v>
      </c>
      <c r="I49" s="20">
        <f>E49/F49</f>
        <v>72.16090546086187</v>
      </c>
    </row>
    <row r="50" spans="1:9" s="1" customFormat="1" ht="15.75" customHeight="1">
      <c r="A50" s="30" t="s">
        <v>0</v>
      </c>
      <c r="B50" s="30"/>
      <c r="C50" s="30"/>
      <c r="D50" s="30"/>
      <c r="E50" s="30"/>
      <c r="F50" s="30"/>
      <c r="G50" s="30"/>
      <c r="H50" s="30"/>
      <c r="I50" s="30"/>
    </row>
    <row r="51" spans="1:9" s="1" customFormat="1" ht="15.75" customHeight="1">
      <c r="A51" s="31" t="s">
        <v>1</v>
      </c>
      <c r="B51" s="31"/>
      <c r="C51" s="31"/>
      <c r="D51" s="31"/>
      <c r="E51" s="31"/>
      <c r="F51" s="31"/>
      <c r="G51" s="31"/>
      <c r="H51" s="31"/>
      <c r="I51" s="31"/>
    </row>
    <row r="52" spans="1:9" ht="15.75" customHeight="1">
      <c r="A52" s="28" t="s">
        <v>2</v>
      </c>
      <c r="B52" s="32" t="s">
        <v>3</v>
      </c>
      <c r="C52" s="2"/>
      <c r="D52" s="3" t="s">
        <v>4</v>
      </c>
      <c r="E52" s="3" t="s">
        <v>5</v>
      </c>
      <c r="F52" s="3" t="s">
        <v>38</v>
      </c>
      <c r="G52" s="4" t="s">
        <v>6</v>
      </c>
      <c r="H52" s="5" t="s">
        <v>7</v>
      </c>
      <c r="I52" s="6" t="s">
        <v>8</v>
      </c>
    </row>
    <row r="53" spans="1:9" ht="15.75" customHeight="1">
      <c r="A53" s="28"/>
      <c r="B53" s="32"/>
      <c r="C53" s="7" t="s">
        <v>9</v>
      </c>
      <c r="D53" s="7" t="s">
        <v>10</v>
      </c>
      <c r="E53" s="8" t="s">
        <v>11</v>
      </c>
      <c r="F53" s="7" t="s">
        <v>12</v>
      </c>
      <c r="G53" s="8" t="s">
        <v>13</v>
      </c>
      <c r="H53" s="8" t="s">
        <v>13</v>
      </c>
      <c r="I53" s="9" t="s">
        <v>13</v>
      </c>
    </row>
    <row r="54" spans="1:9" ht="15.75" customHeight="1">
      <c r="A54" s="28" t="s">
        <v>32</v>
      </c>
      <c r="B54" s="22" t="s">
        <v>15</v>
      </c>
      <c r="C54" s="23">
        <f>SUM(C55:C56)</f>
        <v>321</v>
      </c>
      <c r="D54" s="23">
        <f>SUM(D55:D56)</f>
        <v>1692</v>
      </c>
      <c r="E54" s="23">
        <f>SUM(E55:E56)</f>
        <v>2475045</v>
      </c>
      <c r="F54" s="23">
        <f>SUM(F55:F56)</f>
        <v>33654</v>
      </c>
      <c r="G54" s="23">
        <f aca="true" t="shared" si="4" ref="G54:G71">E54/C54</f>
        <v>7710.420560747663</v>
      </c>
      <c r="H54" s="23">
        <f aca="true" t="shared" si="5" ref="H54:H71">E54/D54</f>
        <v>1462.7925531914893</v>
      </c>
      <c r="I54" s="25">
        <f>E54/F54</f>
        <v>73.54385808522018</v>
      </c>
    </row>
    <row r="55" spans="1:9" ht="15.75" customHeight="1">
      <c r="A55" s="28"/>
      <c r="B55" s="13" t="s">
        <v>16</v>
      </c>
      <c r="C55" s="14">
        <v>45</v>
      </c>
      <c r="D55" s="14">
        <v>173</v>
      </c>
      <c r="E55" s="14">
        <v>437693</v>
      </c>
      <c r="F55" s="15" t="s">
        <v>39</v>
      </c>
      <c r="G55" s="14">
        <f t="shared" si="4"/>
        <v>9726.511111111111</v>
      </c>
      <c r="H55" s="14">
        <f t="shared" si="5"/>
        <v>2530.0173410404623</v>
      </c>
      <c r="I55" s="16" t="s">
        <v>39</v>
      </c>
    </row>
    <row r="56" spans="1:9" ht="15.75" customHeight="1">
      <c r="A56" s="28"/>
      <c r="B56" s="17" t="s">
        <v>17</v>
      </c>
      <c r="C56" s="18">
        <v>276</v>
      </c>
      <c r="D56" s="18">
        <v>1519</v>
      </c>
      <c r="E56" s="18">
        <v>2037352</v>
      </c>
      <c r="F56" s="18">
        <v>33654</v>
      </c>
      <c r="G56" s="18">
        <f t="shared" si="4"/>
        <v>7381.710144927536</v>
      </c>
      <c r="H56" s="18">
        <f t="shared" si="5"/>
        <v>1341.245556287031</v>
      </c>
      <c r="I56" s="20">
        <f>E56/F56</f>
        <v>60.53818268259345</v>
      </c>
    </row>
    <row r="57" spans="1:9" ht="15.75" customHeight="1">
      <c r="A57" s="28" t="s">
        <v>33</v>
      </c>
      <c r="B57" s="22" t="s">
        <v>15</v>
      </c>
      <c r="C57" s="23">
        <f>SUM(C58:C59)</f>
        <v>420</v>
      </c>
      <c r="D57" s="23">
        <f>SUM(D58:D59)</f>
        <v>2868</v>
      </c>
      <c r="E57" s="23">
        <f>SUM(E58:E59)</f>
        <v>7265315</v>
      </c>
      <c r="F57" s="23">
        <f>SUM(F58:F59)</f>
        <v>60447</v>
      </c>
      <c r="G57" s="23">
        <f t="shared" si="4"/>
        <v>17298.369047619046</v>
      </c>
      <c r="H57" s="23">
        <f t="shared" si="5"/>
        <v>2533.233960948396</v>
      </c>
      <c r="I57" s="25">
        <f>E57/F57</f>
        <v>120.19314440749747</v>
      </c>
    </row>
    <row r="58" spans="1:9" ht="15.75" customHeight="1">
      <c r="A58" s="28"/>
      <c r="B58" s="13" t="s">
        <v>16</v>
      </c>
      <c r="C58" s="14">
        <v>88</v>
      </c>
      <c r="D58" s="14">
        <v>700</v>
      </c>
      <c r="E58" s="14">
        <v>3508682</v>
      </c>
      <c r="F58" s="15" t="s">
        <v>39</v>
      </c>
      <c r="G58" s="14">
        <f t="shared" si="4"/>
        <v>39871.38636363636</v>
      </c>
      <c r="H58" s="14">
        <f t="shared" si="5"/>
        <v>5012.402857142857</v>
      </c>
      <c r="I58" s="16" t="s">
        <v>39</v>
      </c>
    </row>
    <row r="59" spans="1:9" ht="15.75" customHeight="1">
      <c r="A59" s="28"/>
      <c r="B59" s="17" t="s">
        <v>17</v>
      </c>
      <c r="C59" s="18">
        <v>332</v>
      </c>
      <c r="D59" s="18">
        <v>2168</v>
      </c>
      <c r="E59" s="18">
        <v>3756633</v>
      </c>
      <c r="F59" s="18">
        <v>60447</v>
      </c>
      <c r="G59" s="18">
        <f t="shared" si="4"/>
        <v>11315.159638554216</v>
      </c>
      <c r="H59" s="18">
        <f t="shared" si="5"/>
        <v>1732.764298892989</v>
      </c>
      <c r="I59" s="20">
        <f>E59/F59</f>
        <v>62.14755074693533</v>
      </c>
    </row>
    <row r="60" spans="1:9" ht="15.75" customHeight="1">
      <c r="A60" s="28" t="s">
        <v>34</v>
      </c>
      <c r="B60" s="22" t="s">
        <v>15</v>
      </c>
      <c r="C60" s="23">
        <f>SUM(C61:C62)</f>
        <v>468</v>
      </c>
      <c r="D60" s="23">
        <f>SUM(D61:D62)</f>
        <v>1746</v>
      </c>
      <c r="E60" s="23">
        <f>SUM(E61:E62)</f>
        <v>2604134</v>
      </c>
      <c r="F60" s="23">
        <f>SUM(F61:F62)</f>
        <v>26279</v>
      </c>
      <c r="G60" s="23">
        <f t="shared" si="4"/>
        <v>5564.388888888889</v>
      </c>
      <c r="H60" s="23">
        <f t="shared" si="5"/>
        <v>1491.4856815578464</v>
      </c>
      <c r="I60" s="25">
        <f>E60/F60</f>
        <v>99.09562768750713</v>
      </c>
    </row>
    <row r="61" spans="1:9" ht="15.75" customHeight="1">
      <c r="A61" s="28"/>
      <c r="B61" s="13" t="s">
        <v>16</v>
      </c>
      <c r="C61" s="14">
        <v>41</v>
      </c>
      <c r="D61" s="14">
        <v>175</v>
      </c>
      <c r="E61" s="14">
        <v>383143</v>
      </c>
      <c r="F61" s="15" t="s">
        <v>39</v>
      </c>
      <c r="G61" s="14">
        <f t="shared" si="4"/>
        <v>9344.951219512195</v>
      </c>
      <c r="H61" s="14">
        <f t="shared" si="5"/>
        <v>2189.3885714285716</v>
      </c>
      <c r="I61" s="16" t="s">
        <v>39</v>
      </c>
    </row>
    <row r="62" spans="1:9" ht="15.75" customHeight="1">
      <c r="A62" s="28"/>
      <c r="B62" s="17" t="s">
        <v>17</v>
      </c>
      <c r="C62" s="18">
        <v>427</v>
      </c>
      <c r="D62" s="18">
        <v>1571</v>
      </c>
      <c r="E62" s="18">
        <v>2220991</v>
      </c>
      <c r="F62" s="18">
        <v>26279</v>
      </c>
      <c r="G62" s="18">
        <f t="shared" si="4"/>
        <v>5201.384074941452</v>
      </c>
      <c r="H62" s="18">
        <f t="shared" si="5"/>
        <v>1413.7434754933163</v>
      </c>
      <c r="I62" s="20">
        <f>E62/F62</f>
        <v>84.51581110392328</v>
      </c>
    </row>
    <row r="63" spans="1:9" ht="15.75" customHeight="1">
      <c r="A63" s="28" t="s">
        <v>35</v>
      </c>
      <c r="B63" s="22" t="s">
        <v>15</v>
      </c>
      <c r="C63" s="23">
        <f>SUM(C64:C65)</f>
        <v>381</v>
      </c>
      <c r="D63" s="23">
        <f>SUM(D64:D65)</f>
        <v>2686</v>
      </c>
      <c r="E63" s="23">
        <f>SUM(E64:E65)</f>
        <v>5215681</v>
      </c>
      <c r="F63" s="23">
        <f>SUM(F64:F65)</f>
        <v>67671</v>
      </c>
      <c r="G63" s="23">
        <f t="shared" si="4"/>
        <v>13689.451443569555</v>
      </c>
      <c r="H63" s="23">
        <f t="shared" si="5"/>
        <v>1941.8023082650782</v>
      </c>
      <c r="I63" s="25">
        <f>E63/F63</f>
        <v>77.07409377724579</v>
      </c>
    </row>
    <row r="64" spans="1:9" ht="15.75" customHeight="1">
      <c r="A64" s="28"/>
      <c r="B64" s="13" t="s">
        <v>16</v>
      </c>
      <c r="C64" s="14">
        <v>32</v>
      </c>
      <c r="D64" s="14">
        <v>303</v>
      </c>
      <c r="E64" s="14">
        <v>1141794</v>
      </c>
      <c r="F64" s="15" t="s">
        <v>39</v>
      </c>
      <c r="G64" s="14">
        <f t="shared" si="4"/>
        <v>35681.0625</v>
      </c>
      <c r="H64" s="14">
        <f t="shared" si="5"/>
        <v>3768.29702970297</v>
      </c>
      <c r="I64" s="16" t="s">
        <v>39</v>
      </c>
    </row>
    <row r="65" spans="1:9" ht="15.75" customHeight="1">
      <c r="A65" s="28"/>
      <c r="B65" s="17" t="s">
        <v>17</v>
      </c>
      <c r="C65" s="18">
        <v>349</v>
      </c>
      <c r="D65" s="18">
        <v>2383</v>
      </c>
      <c r="E65" s="18">
        <v>4073887</v>
      </c>
      <c r="F65" s="18">
        <v>67671</v>
      </c>
      <c r="G65" s="18">
        <f t="shared" si="4"/>
        <v>11673.028653295129</v>
      </c>
      <c r="H65" s="18">
        <f t="shared" si="5"/>
        <v>1709.5623164078893</v>
      </c>
      <c r="I65" s="20">
        <f>E65/F65</f>
        <v>60.20137134075158</v>
      </c>
    </row>
    <row r="66" spans="1:9" ht="15.75" customHeight="1">
      <c r="A66" s="28" t="s">
        <v>36</v>
      </c>
      <c r="B66" s="22" t="s">
        <v>15</v>
      </c>
      <c r="C66" s="23">
        <f>SUM(C67:C68)</f>
        <v>777</v>
      </c>
      <c r="D66" s="23">
        <f>SUM(D67:D68)</f>
        <v>3570</v>
      </c>
      <c r="E66" s="23">
        <f>SUM(E67:E68)</f>
        <v>6305202</v>
      </c>
      <c r="F66" s="23">
        <f>SUM(F67:F68)</f>
        <v>63419</v>
      </c>
      <c r="G66" s="23">
        <f t="shared" si="4"/>
        <v>8114.803088803089</v>
      </c>
      <c r="H66" s="23">
        <f t="shared" si="5"/>
        <v>1766.163025210084</v>
      </c>
      <c r="I66" s="25">
        <f>E66/F66</f>
        <v>99.42134060770431</v>
      </c>
    </row>
    <row r="67" spans="1:9" ht="15.75" customHeight="1">
      <c r="A67" s="28"/>
      <c r="B67" s="13" t="s">
        <v>16</v>
      </c>
      <c r="C67" s="14">
        <v>94</v>
      </c>
      <c r="D67" s="14">
        <v>475</v>
      </c>
      <c r="E67" s="14">
        <v>1783820</v>
      </c>
      <c r="F67" s="15" t="s">
        <v>39</v>
      </c>
      <c r="G67" s="14">
        <f t="shared" si="4"/>
        <v>18976.808510638297</v>
      </c>
      <c r="H67" s="14">
        <f t="shared" si="5"/>
        <v>3755.4105263157894</v>
      </c>
      <c r="I67" s="16" t="s">
        <v>39</v>
      </c>
    </row>
    <row r="68" spans="1:9" ht="15.75" customHeight="1">
      <c r="A68" s="28"/>
      <c r="B68" s="17" t="s">
        <v>17</v>
      </c>
      <c r="C68" s="18">
        <v>683</v>
      </c>
      <c r="D68" s="18">
        <v>3095</v>
      </c>
      <c r="E68" s="18">
        <v>4521382</v>
      </c>
      <c r="F68" s="18">
        <v>63419</v>
      </c>
      <c r="G68" s="18">
        <f t="shared" si="4"/>
        <v>6619.88579795022</v>
      </c>
      <c r="H68" s="18">
        <f t="shared" si="5"/>
        <v>1460.8665589660743</v>
      </c>
      <c r="I68" s="20">
        <f>E68/F68</f>
        <v>71.29380784938267</v>
      </c>
    </row>
    <row r="69" spans="1:9" ht="15.75" customHeight="1">
      <c r="A69" s="28" t="s">
        <v>37</v>
      </c>
      <c r="B69" s="22" t="s">
        <v>15</v>
      </c>
      <c r="C69" s="23">
        <f>SUM(C70:C71)</f>
        <v>664</v>
      </c>
      <c r="D69" s="23">
        <f>SUM(D70:D71)</f>
        <v>3153</v>
      </c>
      <c r="E69" s="23">
        <f>SUM(E70:E71)</f>
        <v>5996553</v>
      </c>
      <c r="F69" s="23">
        <f>SUM(F70:F71)</f>
        <v>49349</v>
      </c>
      <c r="G69" s="23">
        <f t="shared" si="4"/>
        <v>9030.953313253012</v>
      </c>
      <c r="H69" s="23">
        <f t="shared" si="5"/>
        <v>1901.8563273073264</v>
      </c>
      <c r="I69" s="25">
        <f>E69/F69</f>
        <v>121.51316136091917</v>
      </c>
    </row>
    <row r="70" spans="1:9" ht="15.75" customHeight="1">
      <c r="A70" s="28"/>
      <c r="B70" s="13" t="s">
        <v>16</v>
      </c>
      <c r="C70" s="14">
        <v>89</v>
      </c>
      <c r="D70" s="14">
        <v>593</v>
      </c>
      <c r="E70" s="14">
        <v>2049484</v>
      </c>
      <c r="F70" s="15" t="s">
        <v>39</v>
      </c>
      <c r="G70" s="14">
        <f t="shared" si="4"/>
        <v>23027.91011235955</v>
      </c>
      <c r="H70" s="14">
        <f t="shared" si="5"/>
        <v>3456.1281618887015</v>
      </c>
      <c r="I70" s="16" t="s">
        <v>39</v>
      </c>
    </row>
    <row r="71" spans="1:9" ht="15.75" customHeight="1">
      <c r="A71" s="28"/>
      <c r="B71" s="17" t="s">
        <v>17</v>
      </c>
      <c r="C71" s="18">
        <v>575</v>
      </c>
      <c r="D71" s="18">
        <v>2560</v>
      </c>
      <c r="E71" s="18">
        <v>3947069</v>
      </c>
      <c r="F71" s="18">
        <v>49349</v>
      </c>
      <c r="G71" s="18">
        <f t="shared" si="4"/>
        <v>6864.467826086957</v>
      </c>
      <c r="H71" s="18">
        <f t="shared" si="5"/>
        <v>1541.823828125</v>
      </c>
      <c r="I71" s="20">
        <f>E71/F71</f>
        <v>79.98275547630145</v>
      </c>
    </row>
  </sheetData>
  <mergeCells count="29">
    <mergeCell ref="A1:I1"/>
    <mergeCell ref="A50:I50"/>
    <mergeCell ref="A51:I51"/>
    <mergeCell ref="A52:A53"/>
    <mergeCell ref="B52:B53"/>
    <mergeCell ref="A2:I2"/>
    <mergeCell ref="B3:B4"/>
    <mergeCell ref="A41:A43"/>
    <mergeCell ref="A44:A46"/>
    <mergeCell ref="A3:A4"/>
    <mergeCell ref="A66:A68"/>
    <mergeCell ref="A69:A71"/>
    <mergeCell ref="A47:A49"/>
    <mergeCell ref="A54:A56"/>
    <mergeCell ref="A60:A62"/>
    <mergeCell ref="A63:A65"/>
    <mergeCell ref="A57:A59"/>
    <mergeCell ref="A29:A31"/>
    <mergeCell ref="A32:A34"/>
    <mergeCell ref="A35:A37"/>
    <mergeCell ref="A38:A40"/>
    <mergeCell ref="A17:A19"/>
    <mergeCell ref="A20:A22"/>
    <mergeCell ref="A23:A25"/>
    <mergeCell ref="A26:A28"/>
    <mergeCell ref="A5:A7"/>
    <mergeCell ref="A8:A10"/>
    <mergeCell ref="A11:A13"/>
    <mergeCell ref="A14:A16"/>
  </mergeCells>
  <printOptions/>
  <pageMargins left="0.984251968503937" right="0.551181102362204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119355</dc:creator>
  <cp:keywords/>
  <dc:description/>
  <cp:lastModifiedBy>119355</cp:lastModifiedBy>
  <dcterms:created xsi:type="dcterms:W3CDTF">2006-10-04T23:51:05Z</dcterms:created>
  <dcterms:modified xsi:type="dcterms:W3CDTF">2006-10-05T05:05:09Z</dcterms:modified>
  <cp:category/>
  <cp:version/>
  <cp:contentType/>
  <cp:contentStatus/>
</cp:coreProperties>
</file>