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1235" windowHeight="6105" tabRatio="877" activeTab="0"/>
  </bookViews>
  <sheets>
    <sheet name="人口・世帯数" sheetId="1" r:id="rId1"/>
    <sheet name="労働力人口" sheetId="2" r:id="rId2"/>
    <sheet name="通勤・通学者数" sheetId="3" r:id="rId3"/>
    <sheet name="年齢別人口" sheetId="4" r:id="rId4"/>
    <sheet name="産業別・年齢別就業者数" sheetId="5" r:id="rId5"/>
    <sheet name="住居の状況" sheetId="6" r:id="rId6"/>
  </sheets>
  <definedNames>
    <definedName name="_xlnm.Print_Area" localSheetId="4">'産業別・年齢別就業者数'!$B$2:$J$24</definedName>
    <definedName name="_xlnm.Print_Area" localSheetId="5">'住居の状況'!$B$2:$K$9</definedName>
    <definedName name="_xlnm.Print_Area" localSheetId="0">'人口・世帯数'!$B$1:$J$11</definedName>
    <definedName name="_xlnm.Print_Area" localSheetId="2">'通勤・通学者数'!$B$2:$G$12</definedName>
    <definedName name="_xlnm.Print_Area" localSheetId="3">'年齢別人口'!$B$2:$T$27</definedName>
    <definedName name="_xlnm.Print_Area" localSheetId="1">'労働力人口'!$B$2:$K$11</definedName>
  </definedNames>
  <calcPr fullCalcOnLoad="1"/>
</workbook>
</file>

<file path=xl/sharedStrings.xml><?xml version="1.0" encoding="utf-8"?>
<sst xmlns="http://schemas.openxmlformats.org/spreadsheetml/2006/main" count="240" uniqueCount="136">
  <si>
    <t>区　分</t>
  </si>
  <si>
    <t>世帯総数</t>
  </si>
  <si>
    <t>人             口</t>
  </si>
  <si>
    <t>一世帯当</t>
  </si>
  <si>
    <t>人口密度</t>
  </si>
  <si>
    <t>総  数</t>
  </si>
  <si>
    <t>男</t>
  </si>
  <si>
    <t>女</t>
  </si>
  <si>
    <t>り人員</t>
  </si>
  <si>
    <t>（1k㎡当り）</t>
  </si>
  <si>
    <t>9</t>
  </si>
  <si>
    <t>14</t>
  </si>
  <si>
    <t>5</t>
  </si>
  <si>
    <t>10</t>
  </si>
  <si>
    <t>15</t>
  </si>
  <si>
    <t>25</t>
  </si>
  <si>
    <t>30</t>
  </si>
  <si>
    <t>35</t>
  </si>
  <si>
    <t>40</t>
  </si>
  <si>
    <t>45</t>
  </si>
  <si>
    <t>50</t>
  </si>
  <si>
    <t>55</t>
  </si>
  <si>
    <t>60</t>
  </si>
  <si>
    <t>３－５　年齢（５歳階級）別人口</t>
  </si>
  <si>
    <t>年　 齢</t>
  </si>
  <si>
    <t>総数</t>
  </si>
  <si>
    <t>総　 数</t>
  </si>
  <si>
    <t>0</t>
  </si>
  <si>
    <t>～</t>
  </si>
  <si>
    <t>4</t>
  </si>
  <si>
    <t>19</t>
  </si>
  <si>
    <t>20</t>
  </si>
  <si>
    <t>24</t>
  </si>
  <si>
    <t>29</t>
  </si>
  <si>
    <t>34</t>
  </si>
  <si>
    <t>39</t>
  </si>
  <si>
    <t>44</t>
  </si>
  <si>
    <t>49</t>
  </si>
  <si>
    <t>54</t>
  </si>
  <si>
    <t>59</t>
  </si>
  <si>
    <t>64</t>
  </si>
  <si>
    <t>65</t>
  </si>
  <si>
    <t>69</t>
  </si>
  <si>
    <t>70</t>
  </si>
  <si>
    <t>74</t>
  </si>
  <si>
    <t>75</t>
  </si>
  <si>
    <t>79</t>
  </si>
  <si>
    <t>80</t>
  </si>
  <si>
    <t>84</t>
  </si>
  <si>
    <t>85</t>
  </si>
  <si>
    <t>89</t>
  </si>
  <si>
    <t>90</t>
  </si>
  <si>
    <t>94</t>
  </si>
  <si>
    <t>95</t>
  </si>
  <si>
    <t>99</t>
  </si>
  <si>
    <t>100</t>
  </si>
  <si>
    <t>年齢不詳</t>
  </si>
  <si>
    <t>労 働 力 人 口</t>
  </si>
  <si>
    <t>区　　分</t>
  </si>
  <si>
    <t>計</t>
  </si>
  <si>
    <t>就業者</t>
  </si>
  <si>
    <t>完　全</t>
  </si>
  <si>
    <t>不詳</t>
  </si>
  <si>
    <t>失業者</t>
  </si>
  <si>
    <t>区　　　分</t>
  </si>
  <si>
    <t>流　入　人　口</t>
  </si>
  <si>
    <t>　　通　勤　者</t>
  </si>
  <si>
    <t>　　通　学　者</t>
  </si>
  <si>
    <t>流　出　人　口</t>
  </si>
  <si>
    <t>昼　間　人　口</t>
  </si>
  <si>
    <t>常　住　人　口</t>
  </si>
  <si>
    <t>３－８　産業別・年齢別就業者数</t>
  </si>
  <si>
    <t>区　　　　分</t>
  </si>
  <si>
    <t>Ａ</t>
  </si>
  <si>
    <t>農業</t>
  </si>
  <si>
    <t>Ｂ</t>
  </si>
  <si>
    <t>林・狩猟業</t>
  </si>
  <si>
    <t>Ｃ</t>
  </si>
  <si>
    <t>漁・水産・養殖業</t>
  </si>
  <si>
    <t>第２次産業</t>
  </si>
  <si>
    <t>Ｄ</t>
  </si>
  <si>
    <t>鉱業</t>
  </si>
  <si>
    <t>Ｅ</t>
  </si>
  <si>
    <t>建設業</t>
  </si>
  <si>
    <t>Ｆ</t>
  </si>
  <si>
    <t>製造業</t>
  </si>
  <si>
    <t>Ｇ</t>
  </si>
  <si>
    <t>電気・ガス・水道業</t>
  </si>
  <si>
    <t>Ｈ</t>
  </si>
  <si>
    <t>運輸・通信業</t>
  </si>
  <si>
    <t>Ｉ</t>
  </si>
  <si>
    <t>卸・小売業</t>
  </si>
  <si>
    <t>Ｊ</t>
  </si>
  <si>
    <t>金融・保険業</t>
  </si>
  <si>
    <t>Ｋ</t>
  </si>
  <si>
    <t>不動産業</t>
  </si>
  <si>
    <t>Ｌ</t>
  </si>
  <si>
    <t>サービス業</t>
  </si>
  <si>
    <t>Ｍ</t>
  </si>
  <si>
    <t>公務</t>
  </si>
  <si>
    <t>Ｎ</t>
  </si>
  <si>
    <t>分類不能の産業</t>
  </si>
  <si>
    <t>　</t>
  </si>
  <si>
    <t>３－１０　住居の状況</t>
  </si>
  <si>
    <t>総　　数</t>
  </si>
  <si>
    <t>持 ち 家</t>
  </si>
  <si>
    <t>借家・アパート</t>
  </si>
  <si>
    <t>給与住宅</t>
  </si>
  <si>
    <t>間 借 り</t>
  </si>
  <si>
    <t>公　営</t>
  </si>
  <si>
    <t>民　営</t>
  </si>
  <si>
    <t>就業者</t>
  </si>
  <si>
    <t>１５歳以上人口</t>
  </si>
  <si>
    <t>第１次産業</t>
  </si>
  <si>
    <t>第３次産業</t>
  </si>
  <si>
    <t>15歳以上人　　口</t>
  </si>
  <si>
    <t>非労働力人　　口</t>
  </si>
  <si>
    <t>寄 宿 舎　　　・　　　そ の 他</t>
  </si>
  <si>
    <t>（注）世帯数には、施設等の世帯を含む。</t>
  </si>
  <si>
    <t>（注）総数に不詳を含む。</t>
  </si>
  <si>
    <t>３－２　労働力人口（１５歳以上）</t>
  </si>
  <si>
    <t>平成１２年１０月１日現在</t>
  </si>
  <si>
    <t>洞戸村</t>
  </si>
  <si>
    <t>板取村</t>
  </si>
  <si>
    <t>武芸川町</t>
  </si>
  <si>
    <t>武儀町</t>
  </si>
  <si>
    <t>上之保村</t>
  </si>
  <si>
    <t>－</t>
  </si>
  <si>
    <t>－</t>
  </si>
  <si>
    <t>-</t>
  </si>
  <si>
    <t>－</t>
  </si>
  <si>
    <t>３．国　勢　調　査</t>
  </si>
  <si>
    <t>３－１　人口・世帯数</t>
  </si>
  <si>
    <t>３－４　主な通勤・通学者数</t>
  </si>
  <si>
    <t>単位：人　平成１２年１０月１日現在</t>
  </si>
  <si>
    <t>産　業　別　就　業　者　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</si>
</sst>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"/>
    <numFmt numFmtId="179" formatCode="0.00_);[Red]\(0.00\)"/>
    <numFmt numFmtId="180" formatCode="0.0_);[Red]\(0.0\)"/>
  </numFmts>
  <fonts count="13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6"/>
      <name val=""/>
      <family val="3"/>
    </font>
    <font>
      <sz val="12"/>
      <name val=""/>
      <family val="1"/>
    </font>
    <font>
      <sz val="14"/>
      <name val="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  <font>
      <sz val="11"/>
      <name val="ＤＦ平成ゴシック体W7"/>
      <family val="3"/>
    </font>
    <font>
      <sz val="12"/>
      <name val="ＤＦ平成ゴシック体W7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37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0" borderId="1" xfId="0" applyNumberFormat="1" applyBorder="1" applyAlignment="1" applyProtection="1">
      <alignment horizontal="center"/>
      <protection/>
    </xf>
    <xf numFmtId="2" fontId="0" fillId="0" borderId="2" xfId="0" applyNumberFormat="1" applyBorder="1" applyAlignment="1" applyProtection="1">
      <alignment horizontal="center"/>
      <protection/>
    </xf>
    <xf numFmtId="37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7" fontId="0" fillId="0" borderId="5" xfId="0" applyNumberFormat="1" applyBorder="1" applyAlignment="1" applyProtection="1">
      <alignment horizontal="center" vertical="center"/>
      <protection/>
    </xf>
    <xf numFmtId="2" fontId="0" fillId="0" borderId="3" xfId="0" applyNumberFormat="1" applyBorder="1" applyAlignment="1" applyProtection="1">
      <alignment horizontal="center" vertical="top"/>
      <protection/>
    </xf>
    <xf numFmtId="2" fontId="0" fillId="0" borderId="6" xfId="0" applyNumberFormat="1" applyBorder="1" applyAlignment="1" applyProtection="1">
      <alignment horizontal="center" vertical="top"/>
      <protection/>
    </xf>
    <xf numFmtId="2" fontId="0" fillId="0" borderId="0" xfId="0" applyNumberFormat="1" applyAlignment="1" applyProtection="1">
      <alignment horizontal="center" vertical="top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7" fontId="0" fillId="0" borderId="0" xfId="0" applyNumberFormat="1" applyAlignment="1" applyProtection="1">
      <alignment vertical="center"/>
      <protection/>
    </xf>
    <xf numFmtId="2" fontId="0" fillId="0" borderId="0" xfId="0" applyNumberFormat="1" applyAlignment="1" applyProtection="1">
      <alignment vertical="center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37" fontId="0" fillId="0" borderId="8" xfId="0" applyNumberFormat="1" applyBorder="1" applyAlignment="1" applyProtection="1">
      <alignment horizontal="centerContinuous"/>
      <protection/>
    </xf>
    <xf numFmtId="37" fontId="0" fillId="0" borderId="9" xfId="0" applyNumberFormat="1" applyBorder="1" applyAlignment="1" applyProtection="1">
      <alignment horizontal="centerContinuous"/>
      <protection/>
    </xf>
    <xf numFmtId="37" fontId="0" fillId="0" borderId="2" xfId="0" applyNumberFormat="1" applyBorder="1" applyAlignment="1" applyProtection="1">
      <alignment horizontal="center"/>
      <protection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37" fontId="0" fillId="0" borderId="11" xfId="0" applyNumberFormat="1" applyBorder="1" applyAlignment="1" applyProtection="1">
      <alignment horizontal="center"/>
      <protection/>
    </xf>
    <xf numFmtId="37" fontId="0" fillId="0" borderId="11" xfId="0" applyNumberFormat="1" applyBorder="1" applyAlignment="1" applyProtection="1">
      <alignment horizontal="centerContinuous" vertical="center"/>
      <protection/>
    </xf>
    <xf numFmtId="37" fontId="0" fillId="0" borderId="0" xfId="0" applyNumberFormat="1" applyAlignment="1" applyProtection="1">
      <alignment horizontal="centerContinuous" vertical="center"/>
      <protection/>
    </xf>
    <xf numFmtId="37" fontId="0" fillId="0" borderId="6" xfId="0" applyNumberFormat="1" applyBorder="1" applyAlignment="1" applyProtection="1">
      <alignment horizontal="center"/>
      <protection/>
    </xf>
    <xf numFmtId="37" fontId="0" fillId="0" borderId="12" xfId="0" applyNumberForma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7" fontId="0" fillId="0" borderId="15" xfId="0" applyNumberForma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>
      <alignment/>
    </xf>
    <xf numFmtId="37" fontId="0" fillId="0" borderId="0" xfId="0" applyNumberFormat="1" applyFont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vertical="center"/>
      <protection/>
    </xf>
    <xf numFmtId="0" fontId="0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9" fillId="0" borderId="10" xfId="0" applyFont="1" applyBorder="1" applyAlignment="1">
      <alignment horizontal="centerContinuous" vertical="center"/>
    </xf>
    <xf numFmtId="37" fontId="9" fillId="0" borderId="0" xfId="0" applyNumberFormat="1" applyFont="1" applyAlignment="1" applyProtection="1">
      <alignment vertical="center"/>
      <protection/>
    </xf>
    <xf numFmtId="37" fontId="9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15" xfId="0" applyFont="1" applyBorder="1" applyAlignment="1">
      <alignment horizontal="centerContinuous" vertical="center"/>
    </xf>
    <xf numFmtId="0" fontId="9" fillId="0" borderId="14" xfId="0" applyFont="1" applyBorder="1" applyAlignment="1">
      <alignment horizontal="centerContinuous" vertical="center"/>
    </xf>
    <xf numFmtId="37" fontId="9" fillId="0" borderId="15" xfId="0" applyNumberFormat="1" applyFont="1" applyBorder="1" applyAlignment="1" applyProtection="1">
      <alignment horizontal="right" vertical="center"/>
      <protection/>
    </xf>
    <xf numFmtId="0" fontId="11" fillId="0" borderId="0" xfId="0" applyFont="1" applyAlignment="1">
      <alignment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centerContinuous"/>
    </xf>
    <xf numFmtId="37" fontId="8" fillId="0" borderId="8" xfId="0" applyNumberFormat="1" applyFont="1" applyBorder="1" applyAlignment="1" applyProtection="1">
      <alignment horizontal="centerContinuous" vertical="center"/>
      <protection/>
    </xf>
    <xf numFmtId="37" fontId="8" fillId="0" borderId="9" xfId="0" applyNumberFormat="1" applyFont="1" applyBorder="1" applyAlignment="1" applyProtection="1">
      <alignment horizontal="centerContinuous" vertical="center"/>
      <protection/>
    </xf>
    <xf numFmtId="37" fontId="8" fillId="0" borderId="13" xfId="0" applyNumberFormat="1" applyFont="1" applyBorder="1" applyAlignment="1" applyProtection="1">
      <alignment horizontal="centerContinuous" vertical="center"/>
      <protection/>
    </xf>
    <xf numFmtId="0" fontId="8" fillId="0" borderId="3" xfId="0" applyFont="1" applyBorder="1" applyAlignment="1">
      <alignment horizontal="center" vertical="center"/>
    </xf>
    <xf numFmtId="37" fontId="8" fillId="0" borderId="5" xfId="0" applyNumberFormat="1" applyFont="1" applyBorder="1" applyAlignment="1" applyProtection="1">
      <alignment horizontal="center" vertical="center"/>
      <protection/>
    </xf>
    <xf numFmtId="37" fontId="8" fillId="0" borderId="12" xfId="0" applyNumberFormat="1" applyFont="1" applyBorder="1" applyAlignment="1" applyProtection="1">
      <alignment horizontal="center" vertical="center"/>
      <protection/>
    </xf>
    <xf numFmtId="0" fontId="7" fillId="0" borderId="9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37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>
      <alignment horizontal="center" vertical="distributed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37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2" xfId="0" applyFont="1" applyBorder="1" applyAlignment="1" applyProtection="1">
      <alignment horizontal="center" vertical="center"/>
      <protection/>
    </xf>
    <xf numFmtId="37" fontId="7" fillId="0" borderId="0" xfId="0" applyNumberFormat="1" applyFont="1" applyAlignment="1" applyProtection="1">
      <alignment vertical="center"/>
      <protection locked="0"/>
    </xf>
    <xf numFmtId="37" fontId="7" fillId="0" borderId="15" xfId="0" applyNumberFormat="1" applyFont="1" applyBorder="1" applyAlignment="1" applyProtection="1">
      <alignment vertical="center"/>
      <protection locked="0"/>
    </xf>
    <xf numFmtId="0" fontId="11" fillId="0" borderId="10" xfId="0" applyFont="1" applyBorder="1" applyAlignment="1">
      <alignment/>
    </xf>
    <xf numFmtId="37" fontId="11" fillId="0" borderId="0" xfId="0" applyNumberFormat="1" applyFont="1" applyAlignment="1" applyProtection="1">
      <alignment vertical="center"/>
      <protection/>
    </xf>
    <xf numFmtId="37" fontId="0" fillId="0" borderId="0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180" fontId="0" fillId="0" borderId="0" xfId="0" applyNumberFormat="1" applyAlignment="1" applyProtection="1">
      <alignment horizontal="right" vertical="center"/>
      <protection/>
    </xf>
    <xf numFmtId="37" fontId="0" fillId="0" borderId="15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>
      <alignment horizontal="right" vertical="center"/>
    </xf>
    <xf numFmtId="179" fontId="0" fillId="0" borderId="15" xfId="0" applyNumberFormat="1" applyFont="1" applyBorder="1" applyAlignment="1">
      <alignment horizontal="right" vertical="center"/>
    </xf>
    <xf numFmtId="180" fontId="0" fillId="0" borderId="15" xfId="0" applyNumberFormat="1" applyFont="1" applyBorder="1" applyAlignment="1" applyProtection="1">
      <alignment horizontal="right" vertical="center"/>
      <protection/>
    </xf>
    <xf numFmtId="37" fontId="7" fillId="0" borderId="15" xfId="0" applyNumberFormat="1" applyFont="1" applyBorder="1" applyAlignment="1" applyProtection="1">
      <alignment vertical="center"/>
      <protection/>
    </xf>
    <xf numFmtId="37" fontId="0" fillId="0" borderId="16" xfId="0" applyNumberFormat="1" applyFont="1" applyBorder="1" applyAlignment="1" applyProtection="1">
      <alignment vertical="center"/>
      <protection/>
    </xf>
    <xf numFmtId="37" fontId="0" fillId="0" borderId="0" xfId="0" applyNumberFormat="1" applyAlignment="1" applyProtection="1">
      <alignment horizontal="right" vertical="center"/>
      <protection/>
    </xf>
    <xf numFmtId="37" fontId="7" fillId="0" borderId="15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>
      <alignment/>
    </xf>
    <xf numFmtId="0" fontId="7" fillId="0" borderId="12" xfId="0" applyFont="1" applyBorder="1" applyAlignment="1">
      <alignment horizontal="centerContinuous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37" fontId="0" fillId="0" borderId="8" xfId="0" applyNumberFormat="1" applyBorder="1" applyAlignment="1" applyProtection="1">
      <alignment horizontal="center" vertical="center"/>
      <protection/>
    </xf>
    <xf numFmtId="37" fontId="0" fillId="0" borderId="9" xfId="0" applyNumberFormat="1" applyBorder="1" applyAlignment="1" applyProtection="1">
      <alignment horizontal="center" vertical="center"/>
      <protection/>
    </xf>
    <xf numFmtId="37" fontId="0" fillId="0" borderId="13" xfId="0" applyNumberFormat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7" fontId="0" fillId="0" borderId="17" xfId="0" applyNumberFormat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37" fontId="0" fillId="0" borderId="17" xfId="0" applyNumberForma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7" fontId="0" fillId="0" borderId="22" xfId="0" applyNumberFormat="1" applyBorder="1" applyAlignment="1" applyProtection="1">
      <alignment horizontal="center" vertical="center"/>
      <protection/>
    </xf>
    <xf numFmtId="37" fontId="0" fillId="0" borderId="18" xfId="0" applyNumberFormat="1" applyBorder="1" applyAlignment="1" applyProtection="1">
      <alignment horizontal="center" vertical="center"/>
      <protection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7" fillId="0" borderId="6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7" xfId="0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O51"/>
  <sheetViews>
    <sheetView tabSelected="1"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19" customWidth="1"/>
    <col min="4" max="4" width="4.59765625" style="0" customWidth="1"/>
    <col min="5" max="8" width="11" style="2" customWidth="1"/>
    <col min="9" max="10" width="11" style="3" customWidth="1"/>
    <col min="11" max="11" width="9.59765625" style="8" customWidth="1"/>
    <col min="12" max="12" width="14.59765625" style="0" customWidth="1"/>
  </cols>
  <sheetData>
    <row r="1" spans="2:11" ht="22.5" customHeight="1">
      <c r="B1" s="98" t="s">
        <v>131</v>
      </c>
      <c r="C1" s="98"/>
      <c r="D1" s="98"/>
      <c r="E1" s="98"/>
      <c r="F1" s="98"/>
      <c r="G1" s="98"/>
      <c r="H1" s="98"/>
      <c r="I1" s="98"/>
      <c r="J1" s="98"/>
      <c r="K1"/>
    </row>
    <row r="2" spans="2:11" ht="9.75" customHeight="1">
      <c r="B2" s="1"/>
      <c r="C2"/>
      <c r="E2"/>
      <c r="F2"/>
      <c r="G2"/>
      <c r="H2"/>
      <c r="I2"/>
      <c r="J2"/>
      <c r="K2"/>
    </row>
    <row r="3" spans="2:11" ht="15" thickBot="1">
      <c r="B3" s="96" t="s">
        <v>132</v>
      </c>
      <c r="C3"/>
      <c r="E3"/>
      <c r="F3"/>
      <c r="G3"/>
      <c r="H3"/>
      <c r="I3"/>
      <c r="J3" s="60" t="s">
        <v>121</v>
      </c>
      <c r="K3"/>
    </row>
    <row r="4" spans="2:15" ht="21.75" customHeight="1">
      <c r="B4" s="106" t="s">
        <v>0</v>
      </c>
      <c r="C4" s="106"/>
      <c r="D4" s="107"/>
      <c r="E4" s="110" t="s">
        <v>1</v>
      </c>
      <c r="F4" s="103" t="s">
        <v>2</v>
      </c>
      <c r="G4" s="104"/>
      <c r="H4" s="105"/>
      <c r="I4" s="4" t="s">
        <v>3</v>
      </c>
      <c r="J4" s="5" t="s">
        <v>4</v>
      </c>
      <c r="K4"/>
      <c r="M4" s="6"/>
      <c r="N4" s="7"/>
      <c r="O4" s="8"/>
    </row>
    <row r="5" spans="2:15" ht="21.75" customHeight="1">
      <c r="B5" s="108"/>
      <c r="C5" s="108"/>
      <c r="D5" s="109"/>
      <c r="E5" s="111"/>
      <c r="F5" s="11" t="s">
        <v>5</v>
      </c>
      <c r="G5" s="11" t="s">
        <v>6</v>
      </c>
      <c r="H5" s="11" t="s">
        <v>7</v>
      </c>
      <c r="I5" s="12" t="s">
        <v>8</v>
      </c>
      <c r="J5" s="13" t="s">
        <v>9</v>
      </c>
      <c r="K5"/>
      <c r="M5" s="14"/>
      <c r="N5" s="14"/>
      <c r="O5" s="8"/>
    </row>
    <row r="6" spans="1:249" ht="22.5" customHeight="1">
      <c r="A6" s="16"/>
      <c r="B6" s="112" t="s">
        <v>122</v>
      </c>
      <c r="C6" s="112"/>
      <c r="D6" s="113"/>
      <c r="E6" s="17">
        <v>736</v>
      </c>
      <c r="F6" s="84">
        <f>SUM(G6:H6)</f>
        <v>2316</v>
      </c>
      <c r="G6" s="17">
        <v>1106</v>
      </c>
      <c r="H6" s="17">
        <v>1210</v>
      </c>
      <c r="I6" s="85">
        <f>ROUND(F6/E6,2)</f>
        <v>3.15</v>
      </c>
      <c r="J6" s="86">
        <v>57.8</v>
      </c>
      <c r="K6"/>
      <c r="M6" s="18"/>
      <c r="N6" s="18"/>
      <c r="O6" s="15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</row>
    <row r="7" spans="1:249" ht="22.5" customHeight="1">
      <c r="A7" s="16"/>
      <c r="B7" s="99" t="s">
        <v>123</v>
      </c>
      <c r="C7" s="99"/>
      <c r="D7" s="100"/>
      <c r="E7" s="17">
        <v>659</v>
      </c>
      <c r="F7" s="84">
        <f>SUM(G7:H7)</f>
        <v>1921</v>
      </c>
      <c r="G7" s="17">
        <v>959</v>
      </c>
      <c r="H7" s="17">
        <v>962</v>
      </c>
      <c r="I7" s="85">
        <f>ROUND(F7/E7,2)</f>
        <v>2.92</v>
      </c>
      <c r="J7" s="86">
        <v>10.3</v>
      </c>
      <c r="K7"/>
      <c r="M7" s="18"/>
      <c r="N7" s="18"/>
      <c r="O7" s="15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</row>
    <row r="8" spans="1:249" ht="22.5" customHeight="1">
      <c r="A8" s="16"/>
      <c r="B8" s="99" t="s">
        <v>124</v>
      </c>
      <c r="C8" s="99"/>
      <c r="D8" s="100"/>
      <c r="E8" s="17">
        <v>1760</v>
      </c>
      <c r="F8" s="84">
        <f>SUM(G8:H8)</f>
        <v>6683</v>
      </c>
      <c r="G8" s="17">
        <v>3235</v>
      </c>
      <c r="H8" s="17">
        <v>3448</v>
      </c>
      <c r="I8" s="85">
        <f>ROUND(F8/E8,2)</f>
        <v>3.8</v>
      </c>
      <c r="J8" s="86">
        <v>236.1</v>
      </c>
      <c r="K8"/>
      <c r="M8" s="18"/>
      <c r="N8" s="18"/>
      <c r="O8" s="15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</row>
    <row r="9" spans="1:249" ht="22.5" customHeight="1">
      <c r="A9" s="16"/>
      <c r="B9" s="99" t="s">
        <v>125</v>
      </c>
      <c r="C9" s="99"/>
      <c r="D9" s="100"/>
      <c r="E9" s="17">
        <v>1168</v>
      </c>
      <c r="F9" s="84">
        <f>SUM(G9:H9)</f>
        <v>4220</v>
      </c>
      <c r="G9" s="17">
        <v>2030</v>
      </c>
      <c r="H9" s="17">
        <v>2190</v>
      </c>
      <c r="I9" s="85">
        <f>ROUND(F9/E9,2)</f>
        <v>3.61</v>
      </c>
      <c r="J9" s="86">
        <v>64.7</v>
      </c>
      <c r="K9"/>
      <c r="M9" s="18"/>
      <c r="N9" s="18"/>
      <c r="O9" s="1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</row>
    <row r="10" spans="1:249" ht="22.5" customHeight="1" thickBot="1">
      <c r="A10" s="16"/>
      <c r="B10" s="101" t="s">
        <v>126</v>
      </c>
      <c r="C10" s="101"/>
      <c r="D10" s="102"/>
      <c r="E10" s="87">
        <v>744</v>
      </c>
      <c r="F10" s="88">
        <f>SUM(G10:H10)</f>
        <v>2483</v>
      </c>
      <c r="G10" s="87">
        <v>1217</v>
      </c>
      <c r="H10" s="87">
        <v>1266</v>
      </c>
      <c r="I10" s="89">
        <f>ROUND(F10/E10,2)</f>
        <v>3.34</v>
      </c>
      <c r="J10" s="90">
        <v>50.3</v>
      </c>
      <c r="K10"/>
      <c r="M10" s="18"/>
      <c r="N10" s="18"/>
      <c r="O10" s="15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</row>
    <row r="11" ht="18" customHeight="1">
      <c r="B11" s="59" t="s">
        <v>118</v>
      </c>
    </row>
    <row r="12" spans="3:8" ht="18" customHeight="1">
      <c r="C12"/>
      <c r="E12"/>
      <c r="F12"/>
      <c r="G12"/>
      <c r="H12"/>
    </row>
    <row r="13" spans="3:8" ht="18" customHeight="1">
      <c r="C13"/>
      <c r="E13"/>
      <c r="F13"/>
      <c r="G13"/>
      <c r="H13"/>
    </row>
    <row r="14" spans="3:8" ht="18" customHeight="1">
      <c r="C14"/>
      <c r="E14"/>
      <c r="F14"/>
      <c r="G14"/>
      <c r="H14"/>
    </row>
    <row r="15" spans="3:8" ht="18" customHeight="1">
      <c r="C15"/>
      <c r="E15"/>
      <c r="F15"/>
      <c r="G15"/>
      <c r="H15"/>
    </row>
    <row r="16" spans="3:8" ht="18" customHeight="1">
      <c r="C16"/>
      <c r="E16"/>
      <c r="F16"/>
      <c r="G16"/>
      <c r="H16"/>
    </row>
    <row r="17" spans="3:8" ht="18" customHeight="1">
      <c r="C17"/>
      <c r="E17"/>
      <c r="F17"/>
      <c r="G17"/>
      <c r="H17"/>
    </row>
    <row r="18" spans="3:8" ht="18" customHeight="1">
      <c r="C18"/>
      <c r="E18"/>
      <c r="F18"/>
      <c r="G18"/>
      <c r="H18"/>
    </row>
    <row r="19" spans="3:8" ht="18" customHeight="1">
      <c r="C19"/>
      <c r="E19"/>
      <c r="F19"/>
      <c r="G19"/>
      <c r="H19"/>
    </row>
    <row r="20" spans="3:8" ht="18" customHeight="1">
      <c r="C20"/>
      <c r="E20"/>
      <c r="F20"/>
      <c r="G20"/>
      <c r="H20"/>
    </row>
    <row r="21" spans="3:8" ht="18" customHeight="1">
      <c r="C21"/>
      <c r="E21"/>
      <c r="F21"/>
      <c r="G21"/>
      <c r="H21"/>
    </row>
    <row r="22" spans="3:8" ht="18" customHeight="1">
      <c r="C22"/>
      <c r="E22"/>
      <c r="F22"/>
      <c r="G22"/>
      <c r="H22"/>
    </row>
    <row r="23" spans="3:8" ht="18" customHeight="1">
      <c r="C23"/>
      <c r="E23"/>
      <c r="F23"/>
      <c r="G23"/>
      <c r="H23"/>
    </row>
    <row r="24" spans="3:8" ht="18" customHeight="1">
      <c r="C24"/>
      <c r="E24"/>
      <c r="F24"/>
      <c r="G24"/>
      <c r="H24"/>
    </row>
    <row r="25" spans="3:8" ht="18" customHeight="1">
      <c r="C25"/>
      <c r="E25"/>
      <c r="F25"/>
      <c r="G25"/>
      <c r="H25"/>
    </row>
    <row r="26" spans="3:8" ht="18" customHeight="1">
      <c r="C26"/>
      <c r="E26"/>
      <c r="F26"/>
      <c r="G26"/>
      <c r="H26"/>
    </row>
    <row r="27" spans="3:8" ht="18" customHeight="1">
      <c r="C27"/>
      <c r="E27"/>
      <c r="F27"/>
      <c r="G27"/>
      <c r="H27"/>
    </row>
    <row r="28" spans="3:8" ht="18" customHeight="1">
      <c r="C28"/>
      <c r="E28"/>
      <c r="F28"/>
      <c r="G28"/>
      <c r="H28"/>
    </row>
    <row r="29" spans="3:8" ht="18" customHeight="1">
      <c r="C29"/>
      <c r="E29"/>
      <c r="F29"/>
      <c r="G29"/>
      <c r="H29"/>
    </row>
    <row r="30" spans="3:8" ht="18" customHeight="1">
      <c r="C30"/>
      <c r="E30"/>
      <c r="F30"/>
      <c r="G30"/>
      <c r="H30"/>
    </row>
    <row r="31" spans="3:8" ht="18" customHeight="1">
      <c r="C31"/>
      <c r="E31"/>
      <c r="F31"/>
      <c r="G31"/>
      <c r="H31"/>
    </row>
    <row r="32" spans="3:8" ht="18" customHeight="1">
      <c r="C32"/>
      <c r="E32"/>
      <c r="F32"/>
      <c r="G32"/>
      <c r="H32"/>
    </row>
    <row r="33" spans="3:8" ht="13.5" customHeight="1">
      <c r="C33"/>
      <c r="E33"/>
      <c r="F33"/>
      <c r="G33"/>
      <c r="H33"/>
    </row>
    <row r="34" spans="3:8" ht="13.5" customHeight="1">
      <c r="C34"/>
      <c r="E34"/>
      <c r="F34"/>
      <c r="G34"/>
      <c r="H34"/>
    </row>
    <row r="35" spans="3:8" ht="13.5" customHeight="1">
      <c r="C35"/>
      <c r="E35"/>
      <c r="F35"/>
      <c r="G35"/>
      <c r="H35"/>
    </row>
    <row r="36" spans="3:8" ht="13.5" customHeight="1">
      <c r="C36"/>
      <c r="E36"/>
      <c r="F36"/>
      <c r="G36"/>
      <c r="H36"/>
    </row>
    <row r="37" spans="3:8" ht="13.5" customHeight="1">
      <c r="C37"/>
      <c r="E37"/>
      <c r="F37"/>
      <c r="G37"/>
      <c r="H37"/>
    </row>
    <row r="38" spans="3:8" ht="13.5" customHeight="1">
      <c r="C38"/>
      <c r="E38"/>
      <c r="F38"/>
      <c r="G38"/>
      <c r="H38"/>
    </row>
    <row r="39" spans="3:8" ht="13.5" customHeight="1">
      <c r="C39"/>
      <c r="E39"/>
      <c r="F39"/>
      <c r="G39"/>
      <c r="H39"/>
    </row>
    <row r="40" spans="3:8" ht="13.5" customHeight="1">
      <c r="C40"/>
      <c r="E40"/>
      <c r="F40"/>
      <c r="G40"/>
      <c r="H40"/>
    </row>
    <row r="41" spans="3:8" ht="14.25">
      <c r="C41"/>
      <c r="E41"/>
      <c r="F41"/>
      <c r="G41"/>
      <c r="H41"/>
    </row>
    <row r="42" spans="3:8" ht="14.25">
      <c r="C42"/>
      <c r="E42"/>
      <c r="F42"/>
      <c r="G42"/>
      <c r="H42"/>
    </row>
    <row r="43" spans="3:8" ht="14.25">
      <c r="C43"/>
      <c r="E43"/>
      <c r="F43"/>
      <c r="G43"/>
      <c r="H43"/>
    </row>
    <row r="44" spans="3:8" ht="14.25">
      <c r="C44"/>
      <c r="E44"/>
      <c r="F44"/>
      <c r="G44"/>
      <c r="H44"/>
    </row>
    <row r="45" spans="3:8" ht="14.25">
      <c r="C45"/>
      <c r="E45"/>
      <c r="F45"/>
      <c r="G45"/>
      <c r="H45"/>
    </row>
    <row r="46" spans="3:8" ht="14.25">
      <c r="C46"/>
      <c r="E46"/>
      <c r="F46"/>
      <c r="G46"/>
      <c r="H46"/>
    </row>
    <row r="47" spans="3:8" ht="14.25">
      <c r="C47"/>
      <c r="E47"/>
      <c r="F47"/>
      <c r="G47"/>
      <c r="H47"/>
    </row>
    <row r="48" spans="3:8" ht="14.25">
      <c r="C48"/>
      <c r="E48"/>
      <c r="F48"/>
      <c r="G48"/>
      <c r="H48"/>
    </row>
    <row r="49" spans="3:8" ht="14.25">
      <c r="C49"/>
      <c r="E49"/>
      <c r="F49"/>
      <c r="G49"/>
      <c r="H49"/>
    </row>
    <row r="50" spans="3:8" ht="14.25">
      <c r="C50"/>
      <c r="E50"/>
      <c r="F50"/>
      <c r="G50"/>
      <c r="H50"/>
    </row>
    <row r="51" spans="3:8" ht="14.25">
      <c r="C51"/>
      <c r="E51"/>
      <c r="F51"/>
      <c r="G51"/>
      <c r="H51"/>
    </row>
  </sheetData>
  <mergeCells count="9">
    <mergeCell ref="B10:D10"/>
    <mergeCell ref="F4:H4"/>
    <mergeCell ref="B4:D5"/>
    <mergeCell ref="E4:E5"/>
    <mergeCell ref="B6:D6"/>
    <mergeCell ref="B1:J1"/>
    <mergeCell ref="B7:D7"/>
    <mergeCell ref="B8:D8"/>
    <mergeCell ref="B9:D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K11"/>
  <sheetViews>
    <sheetView defaultGridColor="0" zoomScale="97" zoomScaleNormal="97" zoomScaleSheetLayoutView="100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0" customWidth="1"/>
    <col min="4" max="4" width="4.59765625" style="0" customWidth="1"/>
    <col min="5" max="10" width="9.8984375" style="0" customWidth="1"/>
    <col min="11" max="11" width="6.59765625" style="0" customWidth="1"/>
  </cols>
  <sheetData>
    <row r="2" spans="2:11" ht="15" customHeight="1" thickBot="1">
      <c r="B2" s="96" t="s">
        <v>120</v>
      </c>
      <c r="E2" s="2"/>
      <c r="F2" s="2"/>
      <c r="G2" s="2"/>
      <c r="H2" s="2"/>
      <c r="I2" s="2"/>
      <c r="J2" s="2"/>
      <c r="K2" s="60" t="s">
        <v>121</v>
      </c>
    </row>
    <row r="3" spans="2:11" ht="14.25">
      <c r="B3" s="24"/>
      <c r="C3" s="24"/>
      <c r="D3" s="25"/>
      <c r="E3" s="114" t="s">
        <v>115</v>
      </c>
      <c r="F3" s="26" t="s">
        <v>57</v>
      </c>
      <c r="G3" s="27"/>
      <c r="H3" s="27"/>
      <c r="I3" s="27"/>
      <c r="J3" s="114" t="s">
        <v>116</v>
      </c>
      <c r="K3" s="28"/>
    </row>
    <row r="4" spans="2:11" ht="14.25">
      <c r="B4" s="29" t="s">
        <v>58</v>
      </c>
      <c r="C4" s="29"/>
      <c r="D4" s="30"/>
      <c r="E4" s="115"/>
      <c r="F4" s="117" t="s">
        <v>59</v>
      </c>
      <c r="G4" s="32" t="s">
        <v>60</v>
      </c>
      <c r="H4" s="33"/>
      <c r="I4" s="31" t="s">
        <v>61</v>
      </c>
      <c r="J4" s="115"/>
      <c r="K4" s="31" t="s">
        <v>62</v>
      </c>
    </row>
    <row r="5" spans="2:11" ht="14.25">
      <c r="B5" s="9"/>
      <c r="C5" s="9"/>
      <c r="D5" s="10"/>
      <c r="E5" s="116"/>
      <c r="F5" s="118"/>
      <c r="G5" s="35" t="s">
        <v>6</v>
      </c>
      <c r="H5" s="35" t="s">
        <v>7</v>
      </c>
      <c r="I5" s="34" t="s">
        <v>63</v>
      </c>
      <c r="J5" s="116"/>
      <c r="K5" s="34"/>
    </row>
    <row r="6" spans="1:11" ht="22.5" customHeight="1">
      <c r="A6" s="16"/>
      <c r="B6" s="112" t="s">
        <v>122</v>
      </c>
      <c r="C6" s="112"/>
      <c r="D6" s="113"/>
      <c r="E6" s="17">
        <v>2044</v>
      </c>
      <c r="F6" s="17">
        <f>SUM(G6:I6)</f>
        <v>1225</v>
      </c>
      <c r="G6" s="17">
        <v>689</v>
      </c>
      <c r="H6" s="17">
        <v>497</v>
      </c>
      <c r="I6" s="17">
        <v>39</v>
      </c>
      <c r="J6" s="17">
        <v>817</v>
      </c>
      <c r="K6" s="17">
        <f>E6-(F6+J6)</f>
        <v>2</v>
      </c>
    </row>
    <row r="7" spans="1:11" ht="22.5" customHeight="1">
      <c r="A7" s="16"/>
      <c r="B7" s="99" t="s">
        <v>123</v>
      </c>
      <c r="C7" s="99"/>
      <c r="D7" s="100"/>
      <c r="E7" s="17">
        <v>1701</v>
      </c>
      <c r="F7" s="17">
        <f>SUM(G7:I7)</f>
        <v>919</v>
      </c>
      <c r="G7" s="17">
        <v>540</v>
      </c>
      <c r="H7" s="17">
        <v>334</v>
      </c>
      <c r="I7" s="17">
        <v>45</v>
      </c>
      <c r="J7" s="17">
        <v>775</v>
      </c>
      <c r="K7" s="17">
        <f>E7-(F7+J7)</f>
        <v>7</v>
      </c>
    </row>
    <row r="8" spans="1:11" ht="22.5" customHeight="1">
      <c r="A8" s="16"/>
      <c r="B8" s="99" t="s">
        <v>124</v>
      </c>
      <c r="C8" s="99"/>
      <c r="D8" s="100"/>
      <c r="E8" s="17">
        <v>5648</v>
      </c>
      <c r="F8" s="17">
        <f>SUM(G8:I8)</f>
        <v>3431</v>
      </c>
      <c r="G8" s="17">
        <v>1887</v>
      </c>
      <c r="H8" s="17">
        <v>1421</v>
      </c>
      <c r="I8" s="17">
        <v>123</v>
      </c>
      <c r="J8" s="17">
        <v>2213</v>
      </c>
      <c r="K8" s="17">
        <f>E8-(F8+J8)</f>
        <v>4</v>
      </c>
    </row>
    <row r="9" spans="1:11" ht="22.5" customHeight="1">
      <c r="A9" s="16"/>
      <c r="B9" s="99" t="s">
        <v>125</v>
      </c>
      <c r="C9" s="99"/>
      <c r="D9" s="100"/>
      <c r="E9" s="17">
        <v>3634</v>
      </c>
      <c r="F9" s="17">
        <f>SUM(G9:I9)</f>
        <v>2132</v>
      </c>
      <c r="G9" s="17">
        <v>1196</v>
      </c>
      <c r="H9" s="17">
        <v>878</v>
      </c>
      <c r="I9" s="17">
        <v>58</v>
      </c>
      <c r="J9" s="17">
        <v>1500</v>
      </c>
      <c r="K9" s="17">
        <f>E9-(F9+J9)</f>
        <v>2</v>
      </c>
    </row>
    <row r="10" spans="2:11" ht="22.5" customHeight="1" thickBot="1">
      <c r="B10" s="101" t="s">
        <v>126</v>
      </c>
      <c r="C10" s="101"/>
      <c r="D10" s="102"/>
      <c r="E10" s="92">
        <v>2158</v>
      </c>
      <c r="F10" s="40">
        <f>SUM(G10:I10)</f>
        <v>1279</v>
      </c>
      <c r="G10" s="87">
        <v>739</v>
      </c>
      <c r="H10" s="87">
        <v>514</v>
      </c>
      <c r="I10" s="87">
        <v>26</v>
      </c>
      <c r="J10" s="87">
        <v>879</v>
      </c>
      <c r="K10" s="40">
        <f>E10-(F10+J10)</f>
        <v>0</v>
      </c>
    </row>
    <row r="11" ht="14.25">
      <c r="B11" s="59" t="s">
        <v>119</v>
      </c>
    </row>
  </sheetData>
  <mergeCells count="8">
    <mergeCell ref="E3:E5"/>
    <mergeCell ref="J3:J5"/>
    <mergeCell ref="F4:F5"/>
    <mergeCell ref="B6:D6"/>
    <mergeCell ref="B7:D7"/>
    <mergeCell ref="B8:D8"/>
    <mergeCell ref="B9:D9"/>
    <mergeCell ref="B10:D1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2:G12"/>
  <sheetViews>
    <sheetView defaultGridColor="0" zoomScale="97" zoomScaleNormal="97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17.59765625" style="0" customWidth="1"/>
    <col min="3" max="7" width="10.3984375" style="0" customWidth="1"/>
  </cols>
  <sheetData>
    <row r="2" spans="2:7" ht="15" customHeight="1" thickBot="1">
      <c r="B2" s="96" t="s">
        <v>133</v>
      </c>
      <c r="G2" s="60" t="s">
        <v>121</v>
      </c>
    </row>
    <row r="3" spans="2:7" ht="22.5" customHeight="1">
      <c r="B3" s="36" t="s">
        <v>64</v>
      </c>
      <c r="C3" s="37" t="s">
        <v>122</v>
      </c>
      <c r="D3" s="37" t="s">
        <v>123</v>
      </c>
      <c r="E3" s="37" t="s">
        <v>124</v>
      </c>
      <c r="F3" s="45" t="s">
        <v>125</v>
      </c>
      <c r="G3" s="45" t="s">
        <v>126</v>
      </c>
    </row>
    <row r="4" spans="2:7" ht="21.75" customHeight="1">
      <c r="B4" s="38" t="s">
        <v>65</v>
      </c>
      <c r="C4" s="17">
        <f>SUM(C5:C6)</f>
        <v>244</v>
      </c>
      <c r="D4" s="17">
        <f>SUM(D5:D6)</f>
        <v>134</v>
      </c>
      <c r="E4" s="17">
        <f>SUM(E5:E6)</f>
        <v>1456</v>
      </c>
      <c r="F4" s="17">
        <f>SUM(F5:F6)</f>
        <v>637</v>
      </c>
      <c r="G4" s="17">
        <f>SUM(G5:G6)</f>
        <v>193</v>
      </c>
    </row>
    <row r="5" spans="2:7" ht="21.75" customHeight="1">
      <c r="B5" s="38" t="s">
        <v>66</v>
      </c>
      <c r="C5" s="17">
        <v>242</v>
      </c>
      <c r="D5" s="17">
        <v>134</v>
      </c>
      <c r="E5" s="17">
        <v>1451</v>
      </c>
      <c r="F5" s="43">
        <v>452</v>
      </c>
      <c r="G5" s="43">
        <v>182</v>
      </c>
    </row>
    <row r="6" spans="2:7" ht="21.75" customHeight="1">
      <c r="B6" s="38" t="s">
        <v>67</v>
      </c>
      <c r="C6" s="17">
        <v>2</v>
      </c>
      <c r="D6" s="93" t="s">
        <v>129</v>
      </c>
      <c r="E6" s="17">
        <v>5</v>
      </c>
      <c r="F6" s="43">
        <v>185</v>
      </c>
      <c r="G6" s="43">
        <v>11</v>
      </c>
    </row>
    <row r="7" spans="2:7" ht="21.75" customHeight="1">
      <c r="B7" s="38" t="s">
        <v>68</v>
      </c>
      <c r="C7" s="17">
        <f>SUM(C8:C9)</f>
        <v>633</v>
      </c>
      <c r="D7" s="17">
        <f>SUM(D8:D9)</f>
        <v>276</v>
      </c>
      <c r="E7" s="17">
        <f>SUM(E8:E9)</f>
        <v>1984</v>
      </c>
      <c r="F7" s="17">
        <f>SUM(F8:F9)</f>
        <v>917</v>
      </c>
      <c r="G7" s="17">
        <f>SUM(G8:G9)</f>
        <v>1599</v>
      </c>
    </row>
    <row r="8" spans="2:7" ht="21.75" customHeight="1">
      <c r="B8" s="38" t="s">
        <v>66</v>
      </c>
      <c r="C8" s="17">
        <v>536</v>
      </c>
      <c r="D8" s="17">
        <v>201</v>
      </c>
      <c r="E8" s="17">
        <v>1632</v>
      </c>
      <c r="F8" s="43">
        <v>788</v>
      </c>
      <c r="G8" s="43">
        <v>1253</v>
      </c>
    </row>
    <row r="9" spans="2:7" ht="21.75" customHeight="1">
      <c r="B9" s="38" t="s">
        <v>67</v>
      </c>
      <c r="C9" s="17">
        <v>97</v>
      </c>
      <c r="D9" s="17">
        <v>75</v>
      </c>
      <c r="E9" s="17">
        <v>352</v>
      </c>
      <c r="F9" s="43">
        <v>129</v>
      </c>
      <c r="G9" s="43">
        <v>346</v>
      </c>
    </row>
    <row r="10" spans="2:7" ht="21.75" customHeight="1">
      <c r="B10" s="38" t="s">
        <v>69</v>
      </c>
      <c r="C10" s="17">
        <v>1927</v>
      </c>
      <c r="D10" s="17">
        <v>1779</v>
      </c>
      <c r="E10" s="17">
        <v>6155</v>
      </c>
      <c r="F10" s="43">
        <v>3940</v>
      </c>
      <c r="G10" s="43">
        <v>2136</v>
      </c>
    </row>
    <row r="11" spans="2:7" ht="21.75" customHeight="1" thickBot="1">
      <c r="B11" s="39" t="s">
        <v>70</v>
      </c>
      <c r="C11" s="40">
        <v>2316</v>
      </c>
      <c r="D11" s="40">
        <v>1921</v>
      </c>
      <c r="E11" s="40">
        <v>6683</v>
      </c>
      <c r="F11" s="44">
        <v>4220</v>
      </c>
      <c r="G11" s="44">
        <v>2483</v>
      </c>
    </row>
    <row r="12" ht="14.25">
      <c r="B12" s="59"/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2:IJ28"/>
  <sheetViews>
    <sheetView defaultGridColor="0" colorId="22" workbookViewId="0" topLeftCell="A1">
      <selection activeCell="E30" sqref="E30"/>
    </sheetView>
  </sheetViews>
  <sheetFormatPr defaultColWidth="10.59765625" defaultRowHeight="15"/>
  <cols>
    <col min="1" max="1" width="3.59765625" style="0" customWidth="1"/>
    <col min="2" max="2" width="3.09765625" style="0" customWidth="1"/>
    <col min="3" max="3" width="2.09765625" style="0" customWidth="1"/>
    <col min="4" max="4" width="3.09765625" style="0" customWidth="1"/>
    <col min="5" max="5" width="1.59765625" style="0" customWidth="1"/>
    <col min="6" max="20" width="5.69921875" style="0" customWidth="1"/>
    <col min="21" max="21" width="11.59765625" style="0" customWidth="1"/>
  </cols>
  <sheetData>
    <row r="2" spans="2:20" ht="15" customHeight="1" thickBot="1">
      <c r="B2" s="96" t="s">
        <v>23</v>
      </c>
      <c r="C2" s="2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T2" s="60" t="s">
        <v>121</v>
      </c>
    </row>
    <row r="3" spans="1:244" ht="24" customHeight="1">
      <c r="A3" s="21"/>
      <c r="B3" s="119" t="s">
        <v>24</v>
      </c>
      <c r="C3" s="119"/>
      <c r="D3" s="119"/>
      <c r="E3" s="61"/>
      <c r="F3" s="62" t="s">
        <v>122</v>
      </c>
      <c r="G3" s="63"/>
      <c r="H3" s="63"/>
      <c r="I3" s="62" t="s">
        <v>123</v>
      </c>
      <c r="J3" s="63"/>
      <c r="K3" s="64"/>
      <c r="L3" s="62" t="s">
        <v>124</v>
      </c>
      <c r="M3" s="63"/>
      <c r="N3" s="63"/>
      <c r="O3" s="62" t="s">
        <v>125</v>
      </c>
      <c r="P3" s="63"/>
      <c r="Q3" s="63"/>
      <c r="R3" s="62" t="s">
        <v>126</v>
      </c>
      <c r="S3" s="63"/>
      <c r="T3" s="63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</row>
    <row r="4" spans="1:244" ht="24" customHeight="1">
      <c r="A4" s="22"/>
      <c r="B4" s="120"/>
      <c r="C4" s="120"/>
      <c r="D4" s="120"/>
      <c r="E4" s="65"/>
      <c r="F4" s="66" t="s">
        <v>25</v>
      </c>
      <c r="G4" s="66" t="s">
        <v>6</v>
      </c>
      <c r="H4" s="67" t="s">
        <v>7</v>
      </c>
      <c r="I4" s="66" t="s">
        <v>25</v>
      </c>
      <c r="J4" s="66" t="s">
        <v>6</v>
      </c>
      <c r="K4" s="66" t="s">
        <v>7</v>
      </c>
      <c r="L4" s="66" t="s">
        <v>25</v>
      </c>
      <c r="M4" s="66" t="s">
        <v>6</v>
      </c>
      <c r="N4" s="67" t="s">
        <v>7</v>
      </c>
      <c r="O4" s="66" t="s">
        <v>25</v>
      </c>
      <c r="P4" s="66" t="s">
        <v>6</v>
      </c>
      <c r="Q4" s="67" t="s">
        <v>7</v>
      </c>
      <c r="R4" s="66" t="s">
        <v>25</v>
      </c>
      <c r="S4" s="66" t="s">
        <v>6</v>
      </c>
      <c r="T4" s="67" t="s">
        <v>7</v>
      </c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</row>
    <row r="5" spans="1:244" ht="30" customHeight="1">
      <c r="A5" s="23"/>
      <c r="B5" s="46" t="s">
        <v>26</v>
      </c>
      <c r="C5" s="46"/>
      <c r="D5" s="46"/>
      <c r="E5" s="47"/>
      <c r="F5" s="48">
        <f aca="true" t="shared" si="0" ref="F5:Q5">SUM(F6:F27)</f>
        <v>2316</v>
      </c>
      <c r="G5" s="48">
        <f t="shared" si="0"/>
        <v>1106</v>
      </c>
      <c r="H5" s="48">
        <f t="shared" si="0"/>
        <v>1210</v>
      </c>
      <c r="I5" s="48">
        <f t="shared" si="0"/>
        <v>1921</v>
      </c>
      <c r="J5" s="48">
        <f t="shared" si="0"/>
        <v>959</v>
      </c>
      <c r="K5" s="48">
        <f t="shared" si="0"/>
        <v>962</v>
      </c>
      <c r="L5" s="48">
        <f t="shared" si="0"/>
        <v>6683</v>
      </c>
      <c r="M5" s="48">
        <f t="shared" si="0"/>
        <v>3235</v>
      </c>
      <c r="N5" s="48">
        <f t="shared" si="0"/>
        <v>3448</v>
      </c>
      <c r="O5" s="48">
        <f t="shared" si="0"/>
        <v>4220</v>
      </c>
      <c r="P5" s="48">
        <f t="shared" si="0"/>
        <v>2030</v>
      </c>
      <c r="Q5" s="48">
        <f t="shared" si="0"/>
        <v>2190</v>
      </c>
      <c r="R5" s="48">
        <f>SUM(R6:R27)</f>
        <v>2483</v>
      </c>
      <c r="S5" s="48">
        <f>SUM(S6:S27)</f>
        <v>1217</v>
      </c>
      <c r="T5" s="48">
        <f>SUM(T6:T27)</f>
        <v>1266</v>
      </c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</row>
    <row r="6" spans="1:244" ht="30" customHeight="1">
      <c r="A6" s="23"/>
      <c r="B6" s="49" t="s">
        <v>27</v>
      </c>
      <c r="C6" s="50" t="s">
        <v>28</v>
      </c>
      <c r="D6" s="51" t="s">
        <v>29</v>
      </c>
      <c r="E6" s="52"/>
      <c r="F6" s="48">
        <f aca="true" t="shared" si="1" ref="F6:F25">G6+H6</f>
        <v>75</v>
      </c>
      <c r="G6" s="48">
        <v>38</v>
      </c>
      <c r="H6" s="48">
        <v>37</v>
      </c>
      <c r="I6" s="48">
        <f aca="true" t="shared" si="2" ref="I6:I25">J6+K6</f>
        <v>50</v>
      </c>
      <c r="J6" s="48">
        <v>24</v>
      </c>
      <c r="K6" s="48">
        <v>26</v>
      </c>
      <c r="L6" s="48">
        <f aca="true" t="shared" si="3" ref="L6:L25">M6+N6</f>
        <v>272</v>
      </c>
      <c r="M6" s="48">
        <v>148</v>
      </c>
      <c r="N6" s="48">
        <v>124</v>
      </c>
      <c r="O6" s="48">
        <f aca="true" t="shared" si="4" ref="O6:O25">P6+Q6</f>
        <v>128</v>
      </c>
      <c r="P6" s="48">
        <v>67</v>
      </c>
      <c r="Q6" s="48">
        <v>61</v>
      </c>
      <c r="R6" s="48">
        <f aca="true" t="shared" si="5" ref="R6:R25">S6+T6</f>
        <v>78</v>
      </c>
      <c r="S6" s="48">
        <v>38</v>
      </c>
      <c r="T6" s="48">
        <v>40</v>
      </c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</row>
    <row r="7" spans="1:244" ht="30" customHeight="1">
      <c r="A7" s="23"/>
      <c r="B7" s="49" t="s">
        <v>12</v>
      </c>
      <c r="C7" s="50" t="s">
        <v>28</v>
      </c>
      <c r="D7" s="51" t="s">
        <v>10</v>
      </c>
      <c r="E7" s="52"/>
      <c r="F7" s="48">
        <f t="shared" si="1"/>
        <v>88</v>
      </c>
      <c r="G7" s="48">
        <v>44</v>
      </c>
      <c r="H7" s="48">
        <v>44</v>
      </c>
      <c r="I7" s="48">
        <f t="shared" si="2"/>
        <v>63</v>
      </c>
      <c r="J7" s="48">
        <v>36</v>
      </c>
      <c r="K7" s="48">
        <v>27</v>
      </c>
      <c r="L7" s="48">
        <f t="shared" si="3"/>
        <v>371</v>
      </c>
      <c r="M7" s="48">
        <v>204</v>
      </c>
      <c r="N7" s="48">
        <v>167</v>
      </c>
      <c r="O7" s="48">
        <f t="shared" si="4"/>
        <v>196</v>
      </c>
      <c r="P7" s="48">
        <v>94</v>
      </c>
      <c r="Q7" s="48">
        <v>102</v>
      </c>
      <c r="R7" s="48">
        <f t="shared" si="5"/>
        <v>105</v>
      </c>
      <c r="S7" s="48">
        <v>58</v>
      </c>
      <c r="T7" s="48">
        <v>47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</row>
    <row r="8" spans="1:244" ht="30" customHeight="1">
      <c r="A8" s="23"/>
      <c r="B8" s="49" t="s">
        <v>13</v>
      </c>
      <c r="C8" s="50" t="s">
        <v>28</v>
      </c>
      <c r="D8" s="51" t="s">
        <v>11</v>
      </c>
      <c r="E8" s="52"/>
      <c r="F8" s="48">
        <f t="shared" si="1"/>
        <v>109</v>
      </c>
      <c r="G8" s="48">
        <v>53</v>
      </c>
      <c r="H8" s="48">
        <v>56</v>
      </c>
      <c r="I8" s="48">
        <f t="shared" si="2"/>
        <v>107</v>
      </c>
      <c r="J8" s="48">
        <v>50</v>
      </c>
      <c r="K8" s="48">
        <v>57</v>
      </c>
      <c r="L8" s="48">
        <f t="shared" si="3"/>
        <v>392</v>
      </c>
      <c r="M8" s="48">
        <v>191</v>
      </c>
      <c r="N8" s="48">
        <v>201</v>
      </c>
      <c r="O8" s="48">
        <f t="shared" si="4"/>
        <v>262</v>
      </c>
      <c r="P8" s="48">
        <v>147</v>
      </c>
      <c r="Q8" s="48">
        <v>115</v>
      </c>
      <c r="R8" s="48">
        <f t="shared" si="5"/>
        <v>142</v>
      </c>
      <c r="S8" s="48">
        <v>69</v>
      </c>
      <c r="T8" s="48">
        <v>73</v>
      </c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</row>
    <row r="9" spans="1:244" ht="30" customHeight="1">
      <c r="A9" s="23"/>
      <c r="B9" s="49" t="s">
        <v>14</v>
      </c>
      <c r="C9" s="50" t="s">
        <v>28</v>
      </c>
      <c r="D9" s="51" t="s">
        <v>30</v>
      </c>
      <c r="E9" s="52"/>
      <c r="F9" s="48">
        <f t="shared" si="1"/>
        <v>121</v>
      </c>
      <c r="G9" s="48">
        <v>60</v>
      </c>
      <c r="H9" s="48">
        <v>61</v>
      </c>
      <c r="I9" s="48">
        <f t="shared" si="2"/>
        <v>109</v>
      </c>
      <c r="J9" s="48">
        <v>56</v>
      </c>
      <c r="K9" s="48">
        <v>53</v>
      </c>
      <c r="L9" s="48">
        <f t="shared" si="3"/>
        <v>433</v>
      </c>
      <c r="M9" s="48">
        <v>210</v>
      </c>
      <c r="N9" s="48">
        <v>223</v>
      </c>
      <c r="O9" s="48">
        <f t="shared" si="4"/>
        <v>254</v>
      </c>
      <c r="P9" s="48">
        <v>125</v>
      </c>
      <c r="Q9" s="48">
        <v>129</v>
      </c>
      <c r="R9" s="48">
        <f t="shared" si="5"/>
        <v>143</v>
      </c>
      <c r="S9" s="48">
        <v>78</v>
      </c>
      <c r="T9" s="48">
        <v>65</v>
      </c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</row>
    <row r="10" spans="1:244" ht="30" customHeight="1">
      <c r="A10" s="23"/>
      <c r="B10" s="49" t="s">
        <v>31</v>
      </c>
      <c r="C10" s="50" t="s">
        <v>28</v>
      </c>
      <c r="D10" s="51" t="s">
        <v>32</v>
      </c>
      <c r="E10" s="52"/>
      <c r="F10" s="48">
        <f t="shared" si="1"/>
        <v>132</v>
      </c>
      <c r="G10" s="48">
        <v>63</v>
      </c>
      <c r="H10" s="48">
        <v>69</v>
      </c>
      <c r="I10" s="48">
        <f t="shared" si="2"/>
        <v>72</v>
      </c>
      <c r="J10" s="48">
        <v>36</v>
      </c>
      <c r="K10" s="48">
        <v>36</v>
      </c>
      <c r="L10" s="48">
        <f t="shared" si="3"/>
        <v>413</v>
      </c>
      <c r="M10" s="48">
        <v>180</v>
      </c>
      <c r="N10" s="48">
        <v>233</v>
      </c>
      <c r="O10" s="48">
        <f t="shared" si="4"/>
        <v>176</v>
      </c>
      <c r="P10" s="48">
        <v>98</v>
      </c>
      <c r="Q10" s="48">
        <v>78</v>
      </c>
      <c r="R10" s="48">
        <f t="shared" si="5"/>
        <v>95</v>
      </c>
      <c r="S10" s="48">
        <v>56</v>
      </c>
      <c r="T10" s="48">
        <v>39</v>
      </c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</row>
    <row r="11" spans="1:244" ht="30" customHeight="1">
      <c r="A11" s="23"/>
      <c r="B11" s="49" t="s">
        <v>15</v>
      </c>
      <c r="C11" s="50" t="s">
        <v>28</v>
      </c>
      <c r="D11" s="51" t="s">
        <v>33</v>
      </c>
      <c r="E11" s="52"/>
      <c r="F11" s="48">
        <f t="shared" si="1"/>
        <v>111</v>
      </c>
      <c r="G11" s="48">
        <v>64</v>
      </c>
      <c r="H11" s="48">
        <v>47</v>
      </c>
      <c r="I11" s="48">
        <f t="shared" si="2"/>
        <v>79</v>
      </c>
      <c r="J11" s="48">
        <v>45</v>
      </c>
      <c r="K11" s="48">
        <v>34</v>
      </c>
      <c r="L11" s="48">
        <f t="shared" si="3"/>
        <v>450</v>
      </c>
      <c r="M11" s="48">
        <v>238</v>
      </c>
      <c r="N11" s="48">
        <v>212</v>
      </c>
      <c r="O11" s="48">
        <f t="shared" si="4"/>
        <v>157</v>
      </c>
      <c r="P11" s="48">
        <v>81</v>
      </c>
      <c r="Q11" s="48">
        <v>76</v>
      </c>
      <c r="R11" s="48">
        <f t="shared" si="5"/>
        <v>82</v>
      </c>
      <c r="S11" s="48">
        <v>46</v>
      </c>
      <c r="T11" s="48">
        <v>36</v>
      </c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</row>
    <row r="12" spans="1:244" ht="30" customHeight="1">
      <c r="A12" s="23"/>
      <c r="B12" s="49" t="s">
        <v>16</v>
      </c>
      <c r="C12" s="50" t="s">
        <v>28</v>
      </c>
      <c r="D12" s="51" t="s">
        <v>34</v>
      </c>
      <c r="E12" s="52"/>
      <c r="F12" s="48">
        <f t="shared" si="1"/>
        <v>94</v>
      </c>
      <c r="G12" s="48">
        <v>47</v>
      </c>
      <c r="H12" s="48">
        <v>47</v>
      </c>
      <c r="I12" s="48">
        <f t="shared" si="2"/>
        <v>62</v>
      </c>
      <c r="J12" s="48">
        <v>31</v>
      </c>
      <c r="K12" s="48">
        <v>31</v>
      </c>
      <c r="L12" s="48">
        <f t="shared" si="3"/>
        <v>347</v>
      </c>
      <c r="M12" s="48">
        <v>170</v>
      </c>
      <c r="N12" s="48">
        <v>177</v>
      </c>
      <c r="O12" s="48">
        <f t="shared" si="4"/>
        <v>150</v>
      </c>
      <c r="P12" s="48">
        <v>67</v>
      </c>
      <c r="Q12" s="48">
        <v>83</v>
      </c>
      <c r="R12" s="48">
        <f t="shared" si="5"/>
        <v>93</v>
      </c>
      <c r="S12" s="48">
        <v>46</v>
      </c>
      <c r="T12" s="48">
        <v>47</v>
      </c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</row>
    <row r="13" spans="1:244" ht="30" customHeight="1">
      <c r="A13" s="23"/>
      <c r="B13" s="49" t="s">
        <v>17</v>
      </c>
      <c r="C13" s="50" t="s">
        <v>28</v>
      </c>
      <c r="D13" s="51" t="s">
        <v>35</v>
      </c>
      <c r="E13" s="52"/>
      <c r="F13" s="48">
        <f t="shared" si="1"/>
        <v>115</v>
      </c>
      <c r="G13" s="48">
        <v>48</v>
      </c>
      <c r="H13" s="48">
        <v>67</v>
      </c>
      <c r="I13" s="48">
        <f t="shared" si="2"/>
        <v>108</v>
      </c>
      <c r="J13" s="48">
        <v>59</v>
      </c>
      <c r="K13" s="48">
        <v>49</v>
      </c>
      <c r="L13" s="48">
        <f t="shared" si="3"/>
        <v>400</v>
      </c>
      <c r="M13" s="48">
        <v>208</v>
      </c>
      <c r="N13" s="48">
        <v>192</v>
      </c>
      <c r="O13" s="48">
        <f t="shared" si="4"/>
        <v>204</v>
      </c>
      <c r="P13" s="48">
        <v>87</v>
      </c>
      <c r="Q13" s="48">
        <v>117</v>
      </c>
      <c r="R13" s="48">
        <f t="shared" si="5"/>
        <v>121</v>
      </c>
      <c r="S13" s="48">
        <v>63</v>
      </c>
      <c r="T13" s="48">
        <v>58</v>
      </c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</row>
    <row r="14" spans="1:244" ht="30" customHeight="1">
      <c r="A14" s="23"/>
      <c r="B14" s="49" t="s">
        <v>18</v>
      </c>
      <c r="C14" s="50" t="s">
        <v>28</v>
      </c>
      <c r="D14" s="51" t="s">
        <v>36</v>
      </c>
      <c r="E14" s="52"/>
      <c r="F14" s="48">
        <f t="shared" si="1"/>
        <v>116</v>
      </c>
      <c r="G14" s="48">
        <v>66</v>
      </c>
      <c r="H14" s="48">
        <v>50</v>
      </c>
      <c r="I14" s="48">
        <f t="shared" si="2"/>
        <v>118</v>
      </c>
      <c r="J14" s="48">
        <v>60</v>
      </c>
      <c r="K14" s="48">
        <v>58</v>
      </c>
      <c r="L14" s="48">
        <f t="shared" si="3"/>
        <v>414</v>
      </c>
      <c r="M14" s="48">
        <v>188</v>
      </c>
      <c r="N14" s="48">
        <v>226</v>
      </c>
      <c r="O14" s="48">
        <f t="shared" si="4"/>
        <v>284</v>
      </c>
      <c r="P14" s="48">
        <v>140</v>
      </c>
      <c r="Q14" s="48">
        <v>144</v>
      </c>
      <c r="R14" s="48">
        <f t="shared" si="5"/>
        <v>149</v>
      </c>
      <c r="S14" s="48">
        <v>67</v>
      </c>
      <c r="T14" s="48">
        <v>82</v>
      </c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</row>
    <row r="15" spans="1:244" ht="30" customHeight="1">
      <c r="A15" s="23"/>
      <c r="B15" s="49" t="s">
        <v>19</v>
      </c>
      <c r="C15" s="50" t="s">
        <v>28</v>
      </c>
      <c r="D15" s="51" t="s">
        <v>37</v>
      </c>
      <c r="E15" s="52"/>
      <c r="F15" s="48">
        <f t="shared" si="1"/>
        <v>177</v>
      </c>
      <c r="G15" s="48">
        <v>92</v>
      </c>
      <c r="H15" s="48">
        <v>85</v>
      </c>
      <c r="I15" s="48">
        <f t="shared" si="2"/>
        <v>151</v>
      </c>
      <c r="J15" s="48">
        <v>86</v>
      </c>
      <c r="K15" s="48">
        <v>65</v>
      </c>
      <c r="L15" s="48">
        <f t="shared" si="3"/>
        <v>568</v>
      </c>
      <c r="M15" s="48">
        <v>290</v>
      </c>
      <c r="N15" s="48">
        <v>278</v>
      </c>
      <c r="O15" s="48">
        <f t="shared" si="4"/>
        <v>306</v>
      </c>
      <c r="P15" s="48">
        <v>152</v>
      </c>
      <c r="Q15" s="48">
        <v>154</v>
      </c>
      <c r="R15" s="48">
        <f t="shared" si="5"/>
        <v>175</v>
      </c>
      <c r="S15" s="48">
        <v>90</v>
      </c>
      <c r="T15" s="48">
        <v>85</v>
      </c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</row>
    <row r="16" spans="1:244" ht="30" customHeight="1">
      <c r="A16" s="23"/>
      <c r="B16" s="49" t="s">
        <v>20</v>
      </c>
      <c r="C16" s="50" t="s">
        <v>28</v>
      </c>
      <c r="D16" s="51" t="s">
        <v>38</v>
      </c>
      <c r="E16" s="52"/>
      <c r="F16" s="48">
        <f t="shared" si="1"/>
        <v>200</v>
      </c>
      <c r="G16" s="48">
        <v>99</v>
      </c>
      <c r="H16" s="48">
        <v>101</v>
      </c>
      <c r="I16" s="48">
        <f t="shared" si="2"/>
        <v>127</v>
      </c>
      <c r="J16" s="48">
        <v>70</v>
      </c>
      <c r="K16" s="48">
        <v>57</v>
      </c>
      <c r="L16" s="48">
        <f t="shared" si="3"/>
        <v>548</v>
      </c>
      <c r="M16" s="48">
        <v>296</v>
      </c>
      <c r="N16" s="48">
        <v>252</v>
      </c>
      <c r="O16" s="48">
        <f t="shared" si="4"/>
        <v>347</v>
      </c>
      <c r="P16" s="48">
        <v>188</v>
      </c>
      <c r="Q16" s="48">
        <v>159</v>
      </c>
      <c r="R16" s="48">
        <f t="shared" si="5"/>
        <v>186</v>
      </c>
      <c r="S16" s="48">
        <v>111</v>
      </c>
      <c r="T16" s="48">
        <v>75</v>
      </c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</row>
    <row r="17" spans="1:244" ht="30" customHeight="1">
      <c r="A17" s="23"/>
      <c r="B17" s="49" t="s">
        <v>21</v>
      </c>
      <c r="C17" s="50" t="s">
        <v>28</v>
      </c>
      <c r="D17" s="51" t="s">
        <v>39</v>
      </c>
      <c r="E17" s="52"/>
      <c r="F17" s="48">
        <f t="shared" si="1"/>
        <v>147</v>
      </c>
      <c r="G17" s="48">
        <v>73</v>
      </c>
      <c r="H17" s="48">
        <v>74</v>
      </c>
      <c r="I17" s="48">
        <f t="shared" si="2"/>
        <v>91</v>
      </c>
      <c r="J17" s="48">
        <v>42</v>
      </c>
      <c r="K17" s="48">
        <v>49</v>
      </c>
      <c r="L17" s="48">
        <f t="shared" si="3"/>
        <v>373</v>
      </c>
      <c r="M17" s="48">
        <v>185</v>
      </c>
      <c r="N17" s="48">
        <v>188</v>
      </c>
      <c r="O17" s="48">
        <f t="shared" si="4"/>
        <v>233</v>
      </c>
      <c r="P17" s="48">
        <v>129</v>
      </c>
      <c r="Q17" s="48">
        <v>104</v>
      </c>
      <c r="R17" s="48">
        <f t="shared" si="5"/>
        <v>164</v>
      </c>
      <c r="S17" s="48">
        <v>70</v>
      </c>
      <c r="T17" s="48">
        <v>94</v>
      </c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</row>
    <row r="18" spans="1:244" ht="30" customHeight="1">
      <c r="A18" s="23"/>
      <c r="B18" s="49" t="s">
        <v>22</v>
      </c>
      <c r="C18" s="50" t="s">
        <v>28</v>
      </c>
      <c r="D18" s="51" t="s">
        <v>40</v>
      </c>
      <c r="E18" s="52"/>
      <c r="F18" s="48">
        <f t="shared" si="1"/>
        <v>140</v>
      </c>
      <c r="G18" s="48">
        <v>65</v>
      </c>
      <c r="H18" s="48">
        <v>75</v>
      </c>
      <c r="I18" s="48">
        <f t="shared" si="2"/>
        <v>127</v>
      </c>
      <c r="J18" s="48">
        <v>52</v>
      </c>
      <c r="K18" s="48">
        <v>75</v>
      </c>
      <c r="L18" s="48">
        <f t="shared" si="3"/>
        <v>313</v>
      </c>
      <c r="M18" s="48">
        <v>153</v>
      </c>
      <c r="N18" s="48">
        <v>160</v>
      </c>
      <c r="O18" s="48">
        <f t="shared" si="4"/>
        <v>279</v>
      </c>
      <c r="P18" s="48">
        <v>104</v>
      </c>
      <c r="Q18" s="48">
        <v>175</v>
      </c>
      <c r="R18" s="48">
        <f t="shared" si="5"/>
        <v>175</v>
      </c>
      <c r="S18" s="48">
        <v>86</v>
      </c>
      <c r="T18" s="48">
        <v>89</v>
      </c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</row>
    <row r="19" spans="1:244" ht="30" customHeight="1">
      <c r="A19" s="23"/>
      <c r="B19" s="49" t="s">
        <v>41</v>
      </c>
      <c r="C19" s="50" t="s">
        <v>28</v>
      </c>
      <c r="D19" s="51" t="s">
        <v>42</v>
      </c>
      <c r="E19" s="52"/>
      <c r="F19" s="48">
        <f t="shared" si="1"/>
        <v>169</v>
      </c>
      <c r="G19" s="48">
        <v>78</v>
      </c>
      <c r="H19" s="48">
        <v>91</v>
      </c>
      <c r="I19" s="48">
        <f t="shared" si="2"/>
        <v>164</v>
      </c>
      <c r="J19" s="48">
        <v>83</v>
      </c>
      <c r="K19" s="48">
        <v>81</v>
      </c>
      <c r="L19" s="48">
        <f t="shared" si="3"/>
        <v>348</v>
      </c>
      <c r="M19" s="48">
        <v>156</v>
      </c>
      <c r="N19" s="48">
        <v>192</v>
      </c>
      <c r="O19" s="48">
        <f t="shared" si="4"/>
        <v>336</v>
      </c>
      <c r="P19" s="48">
        <v>167</v>
      </c>
      <c r="Q19" s="48">
        <v>169</v>
      </c>
      <c r="R19" s="48">
        <f t="shared" si="5"/>
        <v>218</v>
      </c>
      <c r="S19" s="48">
        <v>103</v>
      </c>
      <c r="T19" s="48">
        <v>115</v>
      </c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</row>
    <row r="20" spans="1:244" ht="30" customHeight="1">
      <c r="A20" s="23"/>
      <c r="B20" s="49" t="s">
        <v>43</v>
      </c>
      <c r="C20" s="50" t="s">
        <v>28</v>
      </c>
      <c r="D20" s="51" t="s">
        <v>44</v>
      </c>
      <c r="E20" s="52"/>
      <c r="F20" s="48">
        <f t="shared" si="1"/>
        <v>203</v>
      </c>
      <c r="G20" s="48">
        <v>96</v>
      </c>
      <c r="H20" s="48">
        <v>107</v>
      </c>
      <c r="I20" s="48">
        <f t="shared" si="2"/>
        <v>206</v>
      </c>
      <c r="J20" s="48">
        <v>96</v>
      </c>
      <c r="K20" s="48">
        <v>110</v>
      </c>
      <c r="L20" s="48">
        <f t="shared" si="3"/>
        <v>384</v>
      </c>
      <c r="M20" s="48">
        <v>181</v>
      </c>
      <c r="N20" s="48">
        <v>203</v>
      </c>
      <c r="O20" s="48">
        <f t="shared" si="4"/>
        <v>350</v>
      </c>
      <c r="P20" s="48">
        <v>168</v>
      </c>
      <c r="Q20" s="48">
        <v>182</v>
      </c>
      <c r="R20" s="48">
        <f t="shared" si="5"/>
        <v>222</v>
      </c>
      <c r="S20" s="48">
        <v>110</v>
      </c>
      <c r="T20" s="48">
        <v>112</v>
      </c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</row>
    <row r="21" spans="1:244" ht="30" customHeight="1">
      <c r="A21" s="23"/>
      <c r="B21" s="49" t="s">
        <v>45</v>
      </c>
      <c r="C21" s="50" t="s">
        <v>28</v>
      </c>
      <c r="D21" s="51" t="s">
        <v>46</v>
      </c>
      <c r="E21" s="52"/>
      <c r="F21" s="48">
        <f t="shared" si="1"/>
        <v>146</v>
      </c>
      <c r="G21" s="48">
        <v>56</v>
      </c>
      <c r="H21" s="48">
        <v>90</v>
      </c>
      <c r="I21" s="48">
        <f t="shared" si="2"/>
        <v>143</v>
      </c>
      <c r="J21" s="48">
        <v>75</v>
      </c>
      <c r="K21" s="48">
        <v>68</v>
      </c>
      <c r="L21" s="48">
        <f t="shared" si="3"/>
        <v>313</v>
      </c>
      <c r="M21" s="48">
        <v>126</v>
      </c>
      <c r="N21" s="48">
        <v>187</v>
      </c>
      <c r="O21" s="48">
        <f t="shared" si="4"/>
        <v>252</v>
      </c>
      <c r="P21" s="48">
        <v>108</v>
      </c>
      <c r="Q21" s="48">
        <v>144</v>
      </c>
      <c r="R21" s="48">
        <f t="shared" si="5"/>
        <v>156</v>
      </c>
      <c r="S21" s="48">
        <v>59</v>
      </c>
      <c r="T21" s="48">
        <v>97</v>
      </c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</row>
    <row r="22" spans="1:244" ht="30" customHeight="1">
      <c r="A22" s="23"/>
      <c r="B22" s="49" t="s">
        <v>47</v>
      </c>
      <c r="C22" s="50" t="s">
        <v>28</v>
      </c>
      <c r="D22" s="51" t="s">
        <v>48</v>
      </c>
      <c r="E22" s="52"/>
      <c r="F22" s="48">
        <f t="shared" si="1"/>
        <v>89</v>
      </c>
      <c r="G22" s="48">
        <v>33</v>
      </c>
      <c r="H22" s="48">
        <v>56</v>
      </c>
      <c r="I22" s="48">
        <f t="shared" si="2"/>
        <v>90</v>
      </c>
      <c r="J22" s="48">
        <v>35</v>
      </c>
      <c r="K22" s="48">
        <v>55</v>
      </c>
      <c r="L22" s="48">
        <f t="shared" si="3"/>
        <v>179</v>
      </c>
      <c r="M22" s="48">
        <v>62</v>
      </c>
      <c r="N22" s="48">
        <v>117</v>
      </c>
      <c r="O22" s="48">
        <f t="shared" si="4"/>
        <v>161</v>
      </c>
      <c r="P22" s="48">
        <v>67</v>
      </c>
      <c r="Q22" s="48">
        <v>94</v>
      </c>
      <c r="R22" s="48">
        <f t="shared" si="5"/>
        <v>109</v>
      </c>
      <c r="S22" s="48">
        <v>43</v>
      </c>
      <c r="T22" s="48">
        <v>66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</row>
    <row r="23" spans="1:244" ht="30" customHeight="1">
      <c r="A23" s="23"/>
      <c r="B23" s="49" t="s">
        <v>49</v>
      </c>
      <c r="C23" s="50" t="s">
        <v>28</v>
      </c>
      <c r="D23" s="51" t="s">
        <v>50</v>
      </c>
      <c r="E23" s="52"/>
      <c r="F23" s="48">
        <f t="shared" si="1"/>
        <v>56</v>
      </c>
      <c r="G23" s="48">
        <v>18</v>
      </c>
      <c r="H23" s="48">
        <v>38</v>
      </c>
      <c r="I23" s="48">
        <f t="shared" si="2"/>
        <v>36</v>
      </c>
      <c r="J23" s="48">
        <v>18</v>
      </c>
      <c r="K23" s="48">
        <v>18</v>
      </c>
      <c r="L23" s="48">
        <f t="shared" si="3"/>
        <v>121</v>
      </c>
      <c r="M23" s="48">
        <v>39</v>
      </c>
      <c r="N23" s="48">
        <v>82</v>
      </c>
      <c r="O23" s="48">
        <f t="shared" si="4"/>
        <v>99</v>
      </c>
      <c r="P23" s="48">
        <v>30</v>
      </c>
      <c r="Q23" s="48">
        <v>69</v>
      </c>
      <c r="R23" s="48">
        <f t="shared" si="5"/>
        <v>45</v>
      </c>
      <c r="S23" s="48">
        <v>17</v>
      </c>
      <c r="T23" s="48">
        <v>28</v>
      </c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</row>
    <row r="24" spans="1:244" ht="30" customHeight="1">
      <c r="A24" s="23"/>
      <c r="B24" s="49" t="s">
        <v>51</v>
      </c>
      <c r="C24" s="50" t="s">
        <v>28</v>
      </c>
      <c r="D24" s="51" t="s">
        <v>52</v>
      </c>
      <c r="E24" s="52"/>
      <c r="F24" s="48">
        <f t="shared" si="1"/>
        <v>23</v>
      </c>
      <c r="G24" s="48">
        <v>12</v>
      </c>
      <c r="H24" s="48">
        <v>11</v>
      </c>
      <c r="I24" s="48">
        <f t="shared" si="2"/>
        <v>14</v>
      </c>
      <c r="J24" s="48">
        <v>4</v>
      </c>
      <c r="K24" s="48">
        <v>10</v>
      </c>
      <c r="L24" s="48">
        <f t="shared" si="3"/>
        <v>35</v>
      </c>
      <c r="M24" s="48">
        <v>8</v>
      </c>
      <c r="N24" s="48">
        <v>27</v>
      </c>
      <c r="O24" s="48">
        <f t="shared" si="4"/>
        <v>36</v>
      </c>
      <c r="P24" s="48">
        <v>10</v>
      </c>
      <c r="Q24" s="48">
        <v>26</v>
      </c>
      <c r="R24" s="48">
        <f t="shared" si="5"/>
        <v>23</v>
      </c>
      <c r="S24" s="48">
        <v>7</v>
      </c>
      <c r="T24" s="48">
        <v>16</v>
      </c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</row>
    <row r="25" spans="1:244" ht="30" customHeight="1">
      <c r="A25" s="23"/>
      <c r="B25" s="49" t="s">
        <v>53</v>
      </c>
      <c r="C25" s="50" t="s">
        <v>28</v>
      </c>
      <c r="D25" s="51" t="s">
        <v>54</v>
      </c>
      <c r="E25" s="52"/>
      <c r="F25" s="48">
        <f t="shared" si="1"/>
        <v>5</v>
      </c>
      <c r="G25" s="48">
        <v>1</v>
      </c>
      <c r="H25" s="48">
        <v>4</v>
      </c>
      <c r="I25" s="48">
        <f t="shared" si="2"/>
        <v>4</v>
      </c>
      <c r="J25" s="48">
        <v>1</v>
      </c>
      <c r="K25" s="48">
        <v>3</v>
      </c>
      <c r="L25" s="48">
        <f t="shared" si="3"/>
        <v>9</v>
      </c>
      <c r="M25" s="48">
        <v>2</v>
      </c>
      <c r="N25" s="48">
        <v>7</v>
      </c>
      <c r="O25" s="48">
        <f t="shared" si="4"/>
        <v>10</v>
      </c>
      <c r="P25" s="48">
        <v>1</v>
      </c>
      <c r="Q25" s="48">
        <v>9</v>
      </c>
      <c r="R25" s="48">
        <f t="shared" si="5"/>
        <v>2</v>
      </c>
      <c r="S25" s="49" t="s">
        <v>128</v>
      </c>
      <c r="T25" s="48">
        <v>2</v>
      </c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</row>
    <row r="26" spans="1:244" ht="30" customHeight="1">
      <c r="A26" s="23"/>
      <c r="B26" s="49" t="s">
        <v>55</v>
      </c>
      <c r="C26" s="50" t="s">
        <v>28</v>
      </c>
      <c r="D26" s="50"/>
      <c r="E26" s="53"/>
      <c r="F26" s="49" t="s">
        <v>127</v>
      </c>
      <c r="G26" s="49" t="s">
        <v>127</v>
      </c>
      <c r="H26" s="49" t="s">
        <v>127</v>
      </c>
      <c r="I26" s="49" t="s">
        <v>127</v>
      </c>
      <c r="J26" s="49" t="s">
        <v>127</v>
      </c>
      <c r="K26" s="49" t="s">
        <v>127</v>
      </c>
      <c r="L26" s="49" t="s">
        <v>127</v>
      </c>
      <c r="M26" s="49" t="s">
        <v>127</v>
      </c>
      <c r="N26" s="49" t="s">
        <v>127</v>
      </c>
      <c r="O26" s="49" t="s">
        <v>127</v>
      </c>
      <c r="P26" s="49" t="s">
        <v>127</v>
      </c>
      <c r="Q26" s="49" t="s">
        <v>127</v>
      </c>
      <c r="R26" s="49" t="s">
        <v>128</v>
      </c>
      <c r="S26" s="49" t="s">
        <v>128</v>
      </c>
      <c r="T26" s="49" t="s">
        <v>128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</row>
    <row r="27" spans="1:244" ht="30" customHeight="1" thickBot="1">
      <c r="A27" s="23"/>
      <c r="B27" s="54" t="s">
        <v>56</v>
      </c>
      <c r="C27" s="54"/>
      <c r="D27" s="54"/>
      <c r="E27" s="55"/>
      <c r="F27" s="56" t="s">
        <v>127</v>
      </c>
      <c r="G27" s="56" t="s">
        <v>127</v>
      </c>
      <c r="H27" s="56" t="s">
        <v>127</v>
      </c>
      <c r="I27" s="56" t="s">
        <v>127</v>
      </c>
      <c r="J27" s="56" t="s">
        <v>127</v>
      </c>
      <c r="K27" s="56" t="s">
        <v>127</v>
      </c>
      <c r="L27" s="56" t="s">
        <v>127</v>
      </c>
      <c r="M27" s="56" t="s">
        <v>127</v>
      </c>
      <c r="N27" s="56" t="s">
        <v>127</v>
      </c>
      <c r="O27" s="56" t="s">
        <v>127</v>
      </c>
      <c r="P27" s="56" t="s">
        <v>127</v>
      </c>
      <c r="Q27" s="56" t="s">
        <v>127</v>
      </c>
      <c r="R27" s="56" t="s">
        <v>128</v>
      </c>
      <c r="S27" s="56" t="s">
        <v>128</v>
      </c>
      <c r="T27" s="56" t="s">
        <v>128</v>
      </c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</row>
    <row r="28" spans="3:17" ht="14.25">
      <c r="C28" s="20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</sheetData>
  <mergeCells count="1">
    <mergeCell ref="B3:D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2:K24"/>
  <sheetViews>
    <sheetView defaultGridColor="0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3.59765625" style="0" customWidth="1"/>
    <col min="4" max="4" width="14.59765625" style="0" customWidth="1"/>
    <col min="5" max="5" width="2.59765625" style="0" customWidth="1"/>
    <col min="6" max="10" width="10.59765625" style="0" customWidth="1"/>
    <col min="11" max="11" width="4.59765625" style="0" customWidth="1"/>
    <col min="12" max="12" width="2.59765625" style="0" customWidth="1"/>
  </cols>
  <sheetData>
    <row r="1" ht="12" customHeight="1"/>
    <row r="2" spans="2:10" ht="15" customHeight="1" thickBot="1">
      <c r="B2" s="96" t="s">
        <v>71</v>
      </c>
      <c r="J2" s="60" t="s">
        <v>134</v>
      </c>
    </row>
    <row r="3" spans="2:10" s="42" customFormat="1" ht="24" customHeight="1">
      <c r="B3" s="121" t="s">
        <v>72</v>
      </c>
      <c r="C3" s="121"/>
      <c r="D3" s="121"/>
      <c r="E3" s="122"/>
      <c r="F3" s="68" t="s">
        <v>135</v>
      </c>
      <c r="G3" s="68"/>
      <c r="H3" s="68"/>
      <c r="I3" s="68"/>
      <c r="J3" s="68"/>
    </row>
    <row r="4" spans="2:10" s="42" customFormat="1" ht="24" customHeight="1">
      <c r="B4" s="123"/>
      <c r="C4" s="123"/>
      <c r="D4" s="123"/>
      <c r="E4" s="124"/>
      <c r="F4" s="69" t="s">
        <v>122</v>
      </c>
      <c r="G4" s="69" t="s">
        <v>123</v>
      </c>
      <c r="H4" s="69" t="s">
        <v>124</v>
      </c>
      <c r="I4" s="69" t="s">
        <v>125</v>
      </c>
      <c r="J4" s="97" t="s">
        <v>126</v>
      </c>
    </row>
    <row r="5" spans="3:11" s="42" customFormat="1" ht="18.75" customHeight="1">
      <c r="C5" s="126" t="s">
        <v>112</v>
      </c>
      <c r="D5" s="126"/>
      <c r="E5" s="70"/>
      <c r="F5" s="71">
        <v>2044</v>
      </c>
      <c r="G5" s="71">
        <v>1701</v>
      </c>
      <c r="H5" s="71">
        <v>5648</v>
      </c>
      <c r="I5" s="71">
        <v>3634</v>
      </c>
      <c r="J5" s="71">
        <v>2158</v>
      </c>
      <c r="K5" s="71"/>
    </row>
    <row r="6" spans="2:11" s="42" customFormat="1" ht="18.75" customHeight="1">
      <c r="B6" s="72"/>
      <c r="C6" s="127" t="s">
        <v>111</v>
      </c>
      <c r="D6" s="127"/>
      <c r="E6" s="70"/>
      <c r="F6" s="71">
        <v>1186</v>
      </c>
      <c r="G6" s="71">
        <v>874</v>
      </c>
      <c r="H6" s="71">
        <v>3308</v>
      </c>
      <c r="I6" s="71">
        <v>2074</v>
      </c>
      <c r="J6" s="71">
        <v>1253</v>
      </c>
      <c r="K6" s="71"/>
    </row>
    <row r="7" spans="3:11" s="57" customFormat="1" ht="18.75" customHeight="1">
      <c r="C7" s="125" t="s">
        <v>113</v>
      </c>
      <c r="D7" s="125"/>
      <c r="E7" s="82"/>
      <c r="F7" s="83">
        <f>SUM(F8:F10)</f>
        <v>74</v>
      </c>
      <c r="G7" s="83">
        <f>SUM(G8:G10)</f>
        <v>53</v>
      </c>
      <c r="H7" s="83">
        <f>SUM(H8:H10)</f>
        <v>39</v>
      </c>
      <c r="I7" s="83">
        <f>SUM(I8:I10)</f>
        <v>146</v>
      </c>
      <c r="J7" s="83">
        <f>SUM(J8:J10)</f>
        <v>53</v>
      </c>
      <c r="K7" s="83"/>
    </row>
    <row r="8" spans="3:11" s="42" customFormat="1" ht="18.75" customHeight="1">
      <c r="C8" s="74" t="s">
        <v>73</v>
      </c>
      <c r="D8" s="73" t="s">
        <v>74</v>
      </c>
      <c r="E8" s="70"/>
      <c r="F8" s="71">
        <v>51</v>
      </c>
      <c r="G8" s="71">
        <v>19</v>
      </c>
      <c r="H8" s="71">
        <v>33</v>
      </c>
      <c r="I8" s="71">
        <v>112</v>
      </c>
      <c r="J8" s="71">
        <v>28</v>
      </c>
      <c r="K8" s="71"/>
    </row>
    <row r="9" spans="3:11" s="42" customFormat="1" ht="18.75" customHeight="1">
      <c r="C9" s="74" t="s">
        <v>75</v>
      </c>
      <c r="D9" s="73" t="s">
        <v>76</v>
      </c>
      <c r="E9" s="70"/>
      <c r="F9" s="71">
        <v>22</v>
      </c>
      <c r="G9" s="71">
        <v>32</v>
      </c>
      <c r="H9" s="71">
        <v>5</v>
      </c>
      <c r="I9" s="71">
        <v>29</v>
      </c>
      <c r="J9" s="71">
        <v>25</v>
      </c>
      <c r="K9" s="71"/>
    </row>
    <row r="10" spans="3:11" s="42" customFormat="1" ht="18.75" customHeight="1">
      <c r="C10" s="74" t="s">
        <v>77</v>
      </c>
      <c r="D10" s="76" t="s">
        <v>78</v>
      </c>
      <c r="E10" s="70"/>
      <c r="F10" s="71">
        <v>1</v>
      </c>
      <c r="G10" s="71">
        <v>2</v>
      </c>
      <c r="H10" s="71">
        <v>1</v>
      </c>
      <c r="I10" s="71">
        <v>5</v>
      </c>
      <c r="J10" s="75" t="s">
        <v>127</v>
      </c>
      <c r="K10" s="71"/>
    </row>
    <row r="11" spans="3:11" s="57" customFormat="1" ht="18.75" customHeight="1">
      <c r="C11" s="125" t="s">
        <v>79</v>
      </c>
      <c r="D11" s="125"/>
      <c r="E11" s="82"/>
      <c r="F11" s="83">
        <f>SUM(F12:F14)</f>
        <v>532</v>
      </c>
      <c r="G11" s="83">
        <f>SUM(G12:G14)</f>
        <v>365</v>
      </c>
      <c r="H11" s="83">
        <f>SUM(H12:H14)</f>
        <v>1912</v>
      </c>
      <c r="I11" s="83">
        <f>SUM(I12:I14)</f>
        <v>1123</v>
      </c>
      <c r="J11" s="83">
        <f>SUM(J12:J14)</f>
        <v>699</v>
      </c>
      <c r="K11" s="83"/>
    </row>
    <row r="12" spans="3:11" s="42" customFormat="1" ht="18.75" customHeight="1">
      <c r="C12" s="74" t="s">
        <v>80</v>
      </c>
      <c r="D12" s="73" t="s">
        <v>81</v>
      </c>
      <c r="E12" s="70"/>
      <c r="F12" s="71">
        <v>4</v>
      </c>
      <c r="G12" s="75" t="s">
        <v>127</v>
      </c>
      <c r="H12" s="71">
        <v>1</v>
      </c>
      <c r="I12" s="71">
        <v>2</v>
      </c>
      <c r="J12" s="75" t="s">
        <v>127</v>
      </c>
      <c r="K12" s="71"/>
    </row>
    <row r="13" spans="3:11" s="42" customFormat="1" ht="18.75" customHeight="1">
      <c r="C13" s="74" t="s">
        <v>82</v>
      </c>
      <c r="D13" s="73" t="s">
        <v>83</v>
      </c>
      <c r="E13" s="70"/>
      <c r="F13" s="71">
        <v>114</v>
      </c>
      <c r="G13" s="71">
        <v>179</v>
      </c>
      <c r="H13" s="71">
        <v>319</v>
      </c>
      <c r="I13" s="71">
        <v>305</v>
      </c>
      <c r="J13" s="71">
        <v>301</v>
      </c>
      <c r="K13" s="71"/>
    </row>
    <row r="14" spans="3:11" s="42" customFormat="1" ht="18.75" customHeight="1">
      <c r="C14" s="74" t="s">
        <v>84</v>
      </c>
      <c r="D14" s="73" t="s">
        <v>85</v>
      </c>
      <c r="E14" s="70"/>
      <c r="F14" s="71">
        <v>414</v>
      </c>
      <c r="G14" s="71">
        <v>186</v>
      </c>
      <c r="H14" s="71">
        <v>1592</v>
      </c>
      <c r="I14" s="71">
        <v>816</v>
      </c>
      <c r="J14" s="71">
        <v>398</v>
      </c>
      <c r="K14" s="71"/>
    </row>
    <row r="15" spans="3:11" s="57" customFormat="1" ht="18.75" customHeight="1">
      <c r="C15" s="125" t="s">
        <v>114</v>
      </c>
      <c r="D15" s="125"/>
      <c r="E15" s="82"/>
      <c r="F15" s="83">
        <f>SUM(F16:F22)</f>
        <v>580</v>
      </c>
      <c r="G15" s="83">
        <f>SUM(G16:G22)</f>
        <v>454</v>
      </c>
      <c r="H15" s="83">
        <f>SUM(H16:H22)</f>
        <v>1356</v>
      </c>
      <c r="I15" s="83">
        <f>SUM(I16:I22)</f>
        <v>802</v>
      </c>
      <c r="J15" s="83">
        <f>SUM(J16:J22)</f>
        <v>501</v>
      </c>
      <c r="K15" s="83"/>
    </row>
    <row r="16" spans="3:11" s="42" customFormat="1" ht="18.75" customHeight="1">
      <c r="C16" s="74" t="s">
        <v>86</v>
      </c>
      <c r="D16" s="76" t="s">
        <v>87</v>
      </c>
      <c r="E16" s="70"/>
      <c r="F16" s="71">
        <v>12</v>
      </c>
      <c r="G16" s="71">
        <v>1</v>
      </c>
      <c r="H16" s="71">
        <v>9</v>
      </c>
      <c r="I16" s="71">
        <v>7</v>
      </c>
      <c r="J16" s="71">
        <v>5</v>
      </c>
      <c r="K16" s="71"/>
    </row>
    <row r="17" spans="3:11" s="42" customFormat="1" ht="18.75" customHeight="1">
      <c r="C17" s="74" t="s">
        <v>88</v>
      </c>
      <c r="D17" s="73" t="s">
        <v>89</v>
      </c>
      <c r="E17" s="70"/>
      <c r="F17" s="71">
        <v>39</v>
      </c>
      <c r="G17" s="71">
        <v>22</v>
      </c>
      <c r="H17" s="71">
        <v>90</v>
      </c>
      <c r="I17" s="71">
        <v>57</v>
      </c>
      <c r="J17" s="71">
        <v>39</v>
      </c>
      <c r="K17" s="71"/>
    </row>
    <row r="18" spans="3:11" s="42" customFormat="1" ht="18.75" customHeight="1">
      <c r="C18" s="74" t="s">
        <v>90</v>
      </c>
      <c r="D18" s="73" t="s">
        <v>91</v>
      </c>
      <c r="E18" s="70"/>
      <c r="F18" s="71">
        <v>230</v>
      </c>
      <c r="G18" s="71">
        <v>130</v>
      </c>
      <c r="H18" s="71">
        <v>468</v>
      </c>
      <c r="I18" s="71">
        <v>244</v>
      </c>
      <c r="J18" s="71">
        <v>139</v>
      </c>
      <c r="K18" s="71"/>
    </row>
    <row r="19" spans="3:11" s="42" customFormat="1" ht="18.75" customHeight="1">
      <c r="C19" s="74" t="s">
        <v>92</v>
      </c>
      <c r="D19" s="73" t="s">
        <v>93</v>
      </c>
      <c r="E19" s="70"/>
      <c r="F19" s="71">
        <v>28</v>
      </c>
      <c r="G19" s="75" t="s">
        <v>127</v>
      </c>
      <c r="H19" s="71">
        <v>52</v>
      </c>
      <c r="I19" s="71">
        <v>20</v>
      </c>
      <c r="J19" s="71">
        <v>10</v>
      </c>
      <c r="K19" s="71"/>
    </row>
    <row r="20" spans="3:11" s="42" customFormat="1" ht="18.75" customHeight="1">
      <c r="C20" s="74" t="s">
        <v>94</v>
      </c>
      <c r="D20" s="73" t="s">
        <v>95</v>
      </c>
      <c r="E20" s="70"/>
      <c r="F20" s="71">
        <v>2</v>
      </c>
      <c r="G20" s="71">
        <v>1</v>
      </c>
      <c r="H20" s="71">
        <v>5</v>
      </c>
      <c r="I20" s="75" t="s">
        <v>127</v>
      </c>
      <c r="J20" s="71">
        <v>1</v>
      </c>
      <c r="K20" s="71"/>
    </row>
    <row r="21" spans="3:11" s="42" customFormat="1" ht="18.75" customHeight="1">
      <c r="C21" s="74" t="s">
        <v>96</v>
      </c>
      <c r="D21" s="73" t="s">
        <v>97</v>
      </c>
      <c r="E21" s="70"/>
      <c r="F21" s="71">
        <v>225</v>
      </c>
      <c r="G21" s="71">
        <v>239</v>
      </c>
      <c r="H21" s="71">
        <v>615</v>
      </c>
      <c r="I21" s="71">
        <v>405</v>
      </c>
      <c r="J21" s="71">
        <v>244</v>
      </c>
      <c r="K21" s="71"/>
    </row>
    <row r="22" spans="3:11" s="42" customFormat="1" ht="18.75" customHeight="1">
      <c r="C22" s="74" t="s">
        <v>98</v>
      </c>
      <c r="D22" s="73" t="s">
        <v>99</v>
      </c>
      <c r="E22" s="70"/>
      <c r="F22" s="71">
        <v>44</v>
      </c>
      <c r="G22" s="71">
        <v>61</v>
      </c>
      <c r="H22" s="71">
        <v>117</v>
      </c>
      <c r="I22" s="71">
        <v>69</v>
      </c>
      <c r="J22" s="71">
        <v>63</v>
      </c>
      <c r="K22" s="71"/>
    </row>
    <row r="23" spans="3:11" s="42" customFormat="1" ht="18.75" customHeight="1">
      <c r="C23" s="74" t="s">
        <v>100</v>
      </c>
      <c r="D23" s="73" t="s">
        <v>101</v>
      </c>
      <c r="E23" s="70"/>
      <c r="F23" s="75" t="s">
        <v>127</v>
      </c>
      <c r="G23" s="75">
        <v>2</v>
      </c>
      <c r="H23" s="71">
        <v>1</v>
      </c>
      <c r="I23" s="71">
        <v>3</v>
      </c>
      <c r="J23" s="75" t="s">
        <v>127</v>
      </c>
      <c r="K23" s="71"/>
    </row>
    <row r="24" spans="2:10" s="42" customFormat="1" ht="6" customHeight="1" thickBot="1">
      <c r="B24" s="77" t="s">
        <v>102</v>
      </c>
      <c r="C24" s="77"/>
      <c r="D24" s="77"/>
      <c r="E24" s="78"/>
      <c r="F24" s="77"/>
      <c r="G24" s="77"/>
      <c r="H24" s="77"/>
      <c r="I24" s="77"/>
      <c r="J24" s="77"/>
    </row>
  </sheetData>
  <mergeCells count="6">
    <mergeCell ref="B3:E4"/>
    <mergeCell ref="C11:D11"/>
    <mergeCell ref="C15:D15"/>
    <mergeCell ref="C5:D5"/>
    <mergeCell ref="C6:D6"/>
    <mergeCell ref="C7:D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2:K10"/>
  <sheetViews>
    <sheetView defaultGridColor="0" zoomScale="97" zoomScaleNormal="97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0" customWidth="1"/>
    <col min="4" max="4" width="4.59765625" style="0" customWidth="1"/>
    <col min="5" max="11" width="9.3984375" style="0" customWidth="1"/>
  </cols>
  <sheetData>
    <row r="1" ht="12" customHeight="1"/>
    <row r="2" spans="2:11" ht="15" customHeight="1" thickBot="1">
      <c r="B2" s="95" t="s">
        <v>103</v>
      </c>
      <c r="E2" s="41"/>
      <c r="F2" s="41"/>
      <c r="G2" s="41"/>
      <c r="H2" s="41"/>
      <c r="I2" s="41"/>
      <c r="J2" s="41"/>
      <c r="K2" s="58" t="s">
        <v>121</v>
      </c>
    </row>
    <row r="3" spans="2:11" s="42" customFormat="1" ht="30" customHeight="1">
      <c r="B3" s="132" t="s">
        <v>0</v>
      </c>
      <c r="C3" s="132"/>
      <c r="D3" s="133"/>
      <c r="E3" s="128" t="s">
        <v>104</v>
      </c>
      <c r="F3" s="128" t="s">
        <v>105</v>
      </c>
      <c r="G3" s="136" t="s">
        <v>106</v>
      </c>
      <c r="H3" s="137"/>
      <c r="I3" s="128" t="s">
        <v>107</v>
      </c>
      <c r="J3" s="128" t="s">
        <v>108</v>
      </c>
      <c r="K3" s="130" t="s">
        <v>117</v>
      </c>
    </row>
    <row r="4" spans="2:11" s="42" customFormat="1" ht="30" customHeight="1">
      <c r="B4" s="134"/>
      <c r="C4" s="134"/>
      <c r="D4" s="135"/>
      <c r="E4" s="129"/>
      <c r="F4" s="129"/>
      <c r="G4" s="79" t="s">
        <v>109</v>
      </c>
      <c r="H4" s="79" t="s">
        <v>110</v>
      </c>
      <c r="I4" s="129"/>
      <c r="J4" s="129"/>
      <c r="K4" s="131"/>
    </row>
    <row r="5" spans="1:11" s="42" customFormat="1" ht="27.75" customHeight="1">
      <c r="A5" s="76"/>
      <c r="B5" s="112" t="s">
        <v>122</v>
      </c>
      <c r="C5" s="112"/>
      <c r="D5" s="113"/>
      <c r="E5" s="71">
        <f>SUM(F5:K5)</f>
        <v>736</v>
      </c>
      <c r="F5" s="80">
        <v>681</v>
      </c>
      <c r="G5" s="80">
        <v>9</v>
      </c>
      <c r="H5" s="80">
        <v>23</v>
      </c>
      <c r="I5" s="80">
        <v>11</v>
      </c>
      <c r="J5" s="80">
        <v>6</v>
      </c>
      <c r="K5" s="80">
        <v>6</v>
      </c>
    </row>
    <row r="6" spans="1:11" s="42" customFormat="1" ht="27.75" customHeight="1">
      <c r="A6" s="76"/>
      <c r="B6" s="99" t="s">
        <v>123</v>
      </c>
      <c r="C6" s="99"/>
      <c r="D6" s="100"/>
      <c r="E6" s="71">
        <f>SUM(F6:K6)</f>
        <v>659</v>
      </c>
      <c r="F6" s="80">
        <v>554</v>
      </c>
      <c r="G6" s="80">
        <v>29</v>
      </c>
      <c r="H6" s="80">
        <v>2</v>
      </c>
      <c r="I6" s="80">
        <v>34</v>
      </c>
      <c r="J6" s="80">
        <v>3</v>
      </c>
      <c r="K6" s="80">
        <v>37</v>
      </c>
    </row>
    <row r="7" spans="1:11" s="42" customFormat="1" ht="27.75" customHeight="1">
      <c r="A7" s="76"/>
      <c r="B7" s="99" t="s">
        <v>124</v>
      </c>
      <c r="C7" s="99"/>
      <c r="D7" s="100"/>
      <c r="E7" s="71">
        <f>SUM(F7:K7)</f>
        <v>1755</v>
      </c>
      <c r="F7" s="80">
        <v>1534</v>
      </c>
      <c r="G7" s="80">
        <v>52</v>
      </c>
      <c r="H7" s="80">
        <v>31</v>
      </c>
      <c r="I7" s="80">
        <v>16</v>
      </c>
      <c r="J7" s="80">
        <v>9</v>
      </c>
      <c r="K7" s="80">
        <v>113</v>
      </c>
    </row>
    <row r="8" spans="1:11" s="42" customFormat="1" ht="27.75" customHeight="1">
      <c r="A8" s="76"/>
      <c r="B8" s="99" t="s">
        <v>125</v>
      </c>
      <c r="C8" s="99"/>
      <c r="D8" s="100"/>
      <c r="E8" s="71">
        <f>SUM(F8:K8)</f>
        <v>1168</v>
      </c>
      <c r="F8" s="80">
        <v>1085</v>
      </c>
      <c r="G8" s="80">
        <v>41</v>
      </c>
      <c r="H8" s="80">
        <v>13</v>
      </c>
      <c r="I8" s="80">
        <v>8</v>
      </c>
      <c r="J8" s="80">
        <v>2</v>
      </c>
      <c r="K8" s="80">
        <v>19</v>
      </c>
    </row>
    <row r="9" spans="1:11" s="42" customFormat="1" ht="27.75" customHeight="1" thickBot="1">
      <c r="A9" s="76"/>
      <c r="B9" s="101" t="s">
        <v>126</v>
      </c>
      <c r="C9" s="101"/>
      <c r="D9" s="102"/>
      <c r="E9" s="91">
        <f>SUM(F9:K9)</f>
        <v>744</v>
      </c>
      <c r="F9" s="81">
        <v>665</v>
      </c>
      <c r="G9" s="81">
        <v>26</v>
      </c>
      <c r="H9" s="81">
        <v>7</v>
      </c>
      <c r="I9" s="81">
        <v>12</v>
      </c>
      <c r="J9" s="94" t="s">
        <v>130</v>
      </c>
      <c r="K9" s="81">
        <v>34</v>
      </c>
    </row>
    <row r="10" ht="14.25">
      <c r="C10" s="15"/>
    </row>
  </sheetData>
  <mergeCells count="12">
    <mergeCell ref="I3:I4"/>
    <mergeCell ref="J3:J4"/>
    <mergeCell ref="K3:K4"/>
    <mergeCell ref="B3:D4"/>
    <mergeCell ref="E3:E4"/>
    <mergeCell ref="G3:H3"/>
    <mergeCell ref="F3:F4"/>
    <mergeCell ref="B9:D9"/>
    <mergeCell ref="B5:D5"/>
    <mergeCell ref="B6:D6"/>
    <mergeCell ref="B7:D7"/>
    <mergeCell ref="B8:D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関市</cp:lastModifiedBy>
  <cp:lastPrinted>2005-04-19T08:50:31Z</cp:lastPrinted>
  <dcterms:created xsi:type="dcterms:W3CDTF">2001-06-22T04:59:20Z</dcterms:created>
  <dcterms:modified xsi:type="dcterms:W3CDTF">2005-06-02T07:23:44Z</dcterms:modified>
  <cp:category/>
  <cp:version/>
  <cp:contentType/>
  <cp:contentStatus/>
</cp:coreProperties>
</file>