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15" windowHeight="9060" tabRatio="587" activeTab="0"/>
  </bookViews>
  <sheets>
    <sheet name="用途地域別面積" sheetId="1" r:id="rId1"/>
    <sheet name="農用地等利用の状況" sheetId="2" r:id="rId2"/>
    <sheet name="制限林種別面積" sheetId="3" r:id="rId3"/>
    <sheet name="用途別開発状況" sheetId="4" r:id="rId4"/>
    <sheet name="地区別開発件数" sheetId="5" r:id="rId5"/>
    <sheet name="農地転用許可申請の状況平成10年度" sheetId="6" r:id="rId6"/>
    <sheet name="農地転用許可申請の状況平成11年度" sheetId="7" r:id="rId7"/>
    <sheet name="農地転用許可申請の状況平成12年度 " sheetId="8" r:id="rId8"/>
    <sheet name="農地転用許可申請の状況平成13年度 )" sheetId="9" r:id="rId9"/>
    <sheet name="農地転用許可申請の状況平成14年度" sheetId="10" r:id="rId10"/>
  </sheets>
  <definedNames>
    <definedName name="_xlnm.Print_Area" localSheetId="7">'農地転用許可申請の状況平成12年度 '!$B$2:$T$24</definedName>
    <definedName name="_xlnm.Print_Area" localSheetId="8">'農地転用許可申請の状況平成13年度 )'!$B$2:$T$24</definedName>
    <definedName name="_xlnm.Print_Area" localSheetId="9">'農地転用許可申請の状況平成14年度'!$B$2:$T$24</definedName>
    <definedName name="_xlnm.Print_Area" localSheetId="1">'農用地等利用の状況'!$B$2:$I$12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<sst xmlns="http://schemas.openxmlformats.org/spreadsheetml/2006/main" count="724" uniqueCount="191">
  <si>
    <t>　　　　　　　　　　　　４．土　地　利　用</t>
  </si>
  <si>
    <t>４－１　用途地域別面積</t>
  </si>
  <si>
    <t>住　居　専　用　地　域</t>
  </si>
  <si>
    <t>第１種</t>
  </si>
  <si>
    <t>第２種</t>
  </si>
  <si>
    <t>準住居</t>
  </si>
  <si>
    <t>近　隣</t>
  </si>
  <si>
    <t>商　業</t>
  </si>
  <si>
    <t>準工業</t>
  </si>
  <si>
    <t>工　業</t>
  </si>
  <si>
    <t>住　居</t>
  </si>
  <si>
    <t>専　用</t>
  </si>
  <si>
    <t>合　計</t>
  </si>
  <si>
    <t>低　層</t>
  </si>
  <si>
    <t>中高層</t>
  </si>
  <si>
    <t>地　域</t>
  </si>
  <si>
    <t>ha</t>
  </si>
  <si>
    <t>約113</t>
  </si>
  <si>
    <t>約1.9</t>
  </si>
  <si>
    <t>約322</t>
  </si>
  <si>
    <t>約119</t>
  </si>
  <si>
    <t>約430</t>
  </si>
  <si>
    <t>約31</t>
  </si>
  <si>
    <t>約13</t>
  </si>
  <si>
    <t>約87</t>
  </si>
  <si>
    <t>約41</t>
  </si>
  <si>
    <t>約296</t>
  </si>
  <si>
    <t>約59</t>
  </si>
  <si>
    <t>％</t>
  </si>
  <si>
    <t>　</t>
  </si>
  <si>
    <t>資料：都市計画課</t>
  </si>
  <si>
    <t>４－２　農用地等利用の状況</t>
  </si>
  <si>
    <t>区</t>
  </si>
  <si>
    <t>分</t>
  </si>
  <si>
    <t>農　　地</t>
  </si>
  <si>
    <t>採草放牧地</t>
  </si>
  <si>
    <t>混 牧 林 地</t>
  </si>
  <si>
    <t>農業用施設用地</t>
  </si>
  <si>
    <t>計</t>
  </si>
  <si>
    <t>東　部　地　区</t>
  </si>
  <si>
    <t>－</t>
  </si>
  <si>
    <t>中　部　地　区</t>
  </si>
  <si>
    <t>西　部　地　区</t>
  </si>
  <si>
    <t>資料：農林課</t>
  </si>
  <si>
    <t>４－３　制限林種別面積（林政）</t>
  </si>
  <si>
    <t>保　安　林　等</t>
  </si>
  <si>
    <t>自　然　公　園　等</t>
  </si>
  <si>
    <t>その他の制限林</t>
  </si>
  <si>
    <t>種　　　類</t>
  </si>
  <si>
    <t>面　積</t>
  </si>
  <si>
    <t>土砂流出防備保安林</t>
  </si>
  <si>
    <t>県立公園第３種特別地域</t>
  </si>
  <si>
    <t>砂防指定地</t>
  </si>
  <si>
    <t>土砂崩壊防備保安林</t>
  </si>
  <si>
    <t>鳥獣保護区特別保護区</t>
  </si>
  <si>
    <t>保健保安林</t>
  </si>
  <si>
    <t>急傾斜地崩壊危険地区</t>
  </si>
  <si>
    <t>風致保安林</t>
  </si>
  <si>
    <t>保安施設地区</t>
  </si>
  <si>
    <t>４－４　用途別開発状況</t>
  </si>
  <si>
    <t>区　　分</t>
  </si>
  <si>
    <t>平　成</t>
  </si>
  <si>
    <t>件　数</t>
  </si>
  <si>
    <t>面　　積</t>
  </si>
  <si>
    <t>一般住宅</t>
  </si>
  <si>
    <t>共同住宅</t>
  </si>
  <si>
    <t>店舗</t>
  </si>
  <si>
    <t>事務所</t>
  </si>
  <si>
    <t>ホテル・旅館</t>
  </si>
  <si>
    <t>遊戯・風俗施設</t>
  </si>
  <si>
    <t>官公庁・学校・病院</t>
  </si>
  <si>
    <t>福祉施設</t>
  </si>
  <si>
    <t>寺院</t>
  </si>
  <si>
    <t>工場</t>
  </si>
  <si>
    <t>資材置場・倉庫</t>
  </si>
  <si>
    <t>駐車場</t>
  </si>
  <si>
    <t>その他</t>
  </si>
  <si>
    <t>合　　　　計</t>
  </si>
  <si>
    <t>４－５　地区別開発件数</t>
  </si>
  <si>
    <t>各年３月３１日現在</t>
  </si>
  <si>
    <t>安　桜</t>
  </si>
  <si>
    <t>旭ヶ丘</t>
  </si>
  <si>
    <t>広　見</t>
  </si>
  <si>
    <t>倉　知</t>
  </si>
  <si>
    <t>富　岡</t>
  </si>
  <si>
    <t>小金田</t>
  </si>
  <si>
    <t>田　原</t>
  </si>
  <si>
    <t>下有知</t>
  </si>
  <si>
    <t>富　野</t>
  </si>
  <si>
    <t>瀬　尻</t>
  </si>
  <si>
    <t>平成</t>
  </si>
  <si>
    <t>年度</t>
  </si>
  <si>
    <t>合　　計</t>
  </si>
  <si>
    <t>単位：件・㎡</t>
  </si>
  <si>
    <t xml:space="preserve">    用　途　区  分</t>
  </si>
  <si>
    <t>農 地 法 第 ４ 条 関 係</t>
  </si>
  <si>
    <t>農  地  法  第  ５  条  関  係</t>
  </si>
  <si>
    <t>件 数</t>
  </si>
  <si>
    <t>田</t>
  </si>
  <si>
    <t>畑</t>
  </si>
  <si>
    <t>農地住宅</t>
  </si>
  <si>
    <t xml:space="preserve"> 　－</t>
  </si>
  <si>
    <t xml:space="preserve">       　－</t>
  </si>
  <si>
    <t>学校用地</t>
  </si>
  <si>
    <t>公園・運動場用地</t>
  </si>
  <si>
    <t>道水路・鉄道用地</t>
  </si>
  <si>
    <t>農林漁業用施設</t>
  </si>
  <si>
    <t>官公署・病院等公共施設</t>
  </si>
  <si>
    <t>運輸通信業用建物施設</t>
  </si>
  <si>
    <t>商業・サービス業</t>
  </si>
  <si>
    <t>植林</t>
  </si>
  <si>
    <t>その他分類不能等</t>
  </si>
  <si>
    <t>資料：農業委員会</t>
  </si>
  <si>
    <t>住宅用地</t>
  </si>
  <si>
    <t>一般個人住宅</t>
  </si>
  <si>
    <t>集団住宅その他</t>
  </si>
  <si>
    <t>鉱業・砂利採取業</t>
  </si>
  <si>
    <t>工・鉱業用地</t>
  </si>
  <si>
    <t>建設業</t>
  </si>
  <si>
    <t>金属・機械工業</t>
  </si>
  <si>
    <t>化学・紙・パルプ業</t>
  </si>
  <si>
    <t>繊維・食料品工業</t>
  </si>
  <si>
    <t>電気・ガス・水道業</t>
  </si>
  <si>
    <t>その他</t>
  </si>
  <si>
    <t xml:space="preserve">  －</t>
  </si>
  <si>
    <t>電気機械・精密機械工業</t>
  </si>
  <si>
    <t>その他の
　建設施設用地</t>
  </si>
  <si>
    <t>ゴルフ場</t>
  </si>
  <si>
    <t>レジャー施設（ゴルフ場を除く）</t>
  </si>
  <si>
    <t xml:space="preserve">   －</t>
  </si>
  <si>
    <t>学校用地</t>
  </si>
  <si>
    <t>公園・運動場用地</t>
  </si>
  <si>
    <t>道水路・鉄道用地</t>
  </si>
  <si>
    <t>農地転用許可申請の状況（平成１１年度）</t>
  </si>
  <si>
    <t>用途</t>
  </si>
  <si>
    <t>農 地 法 第 ５ 条 関 係</t>
  </si>
  <si>
    <t>　　　　　　　合　　計</t>
  </si>
  <si>
    <t>番号</t>
  </si>
  <si>
    <t xml:space="preserve">         －</t>
  </si>
  <si>
    <t>公的施設用地</t>
  </si>
  <si>
    <t>公園・運動場用地</t>
  </si>
  <si>
    <t>道水路・鉄道用地</t>
  </si>
  <si>
    <t>官公署・病院等公的施設</t>
  </si>
  <si>
    <t>工・鉱業（工場）用地</t>
  </si>
  <si>
    <t>商業サービス用地</t>
  </si>
  <si>
    <t>店舗等施設</t>
  </si>
  <si>
    <t>流通業務等施設</t>
  </si>
  <si>
    <t>その他のレジャー施設</t>
  </si>
  <si>
    <t>その他の業務用地</t>
  </si>
  <si>
    <t>農林漁業用施設</t>
  </si>
  <si>
    <t>駐車場・資材置場</t>
  </si>
  <si>
    <t>土石等採取用地</t>
  </si>
  <si>
    <t>農地転用許可申請の状況（平成１２年度）</t>
  </si>
  <si>
    <t xml:space="preserve">    用　途　区　分</t>
  </si>
  <si>
    <t>農家住宅</t>
  </si>
  <si>
    <t>一般個人住宅</t>
  </si>
  <si>
    <t>集団住宅その他</t>
  </si>
  <si>
    <t>官公署・病院等公的施設</t>
  </si>
  <si>
    <t>工・鉱業（工場）用地</t>
  </si>
  <si>
    <t>店舗等施設</t>
  </si>
  <si>
    <t>流通業務等施設</t>
  </si>
  <si>
    <t>ゴルフ場</t>
  </si>
  <si>
    <t>その他のレジャー施設</t>
  </si>
  <si>
    <t>駐車場・資材置場</t>
  </si>
  <si>
    <t>土石等採取用地</t>
  </si>
  <si>
    <t xml:space="preserve">  </t>
  </si>
  <si>
    <r>
      <t>約1</t>
    </r>
    <r>
      <rPr>
        <sz val="12"/>
        <rFont val="ＭＳ 明朝"/>
        <family val="1"/>
      </rPr>
      <t>615</t>
    </r>
  </si>
  <si>
    <r>
      <t>約1</t>
    </r>
    <r>
      <rPr>
        <sz val="12"/>
        <rFont val="ＭＳ 明朝"/>
        <family val="1"/>
      </rPr>
      <t>02</t>
    </r>
  </si>
  <si>
    <t>９年度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</si>
  <si>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</si>
  <si>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</si>
  <si>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t xml:space="preserve"> </t>
  </si>
  <si>
    <t xml:space="preserve">              　－</t>
  </si>
  <si>
    <t xml:space="preserve">     　－</t>
  </si>
  <si>
    <t xml:space="preserve">                －</t>
  </si>
  <si>
    <t xml:space="preserve">       －</t>
  </si>
  <si>
    <t xml:space="preserve">        －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</si>
  <si>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</si>
  <si>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t>平成１３年度</t>
  </si>
  <si>
    <t>農地転用許可申請の状況（平成１３年度）</t>
  </si>
  <si>
    <t xml:space="preserve">       －</t>
  </si>
  <si>
    <r>
      <t xml:space="preserve">     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 xml:space="preserve"> －</t>
    </r>
  </si>
  <si>
    <t xml:space="preserve"> </t>
  </si>
  <si>
    <t>農地転用許可申請の状況（平成１４年度）</t>
  </si>
  <si>
    <t>都市計画法による風致地区</t>
  </si>
  <si>
    <t>４－６　農地転用許可申請の状況（平成１０年度）</t>
  </si>
  <si>
    <t>単位：ha　平成１４年３月３１日現在</t>
  </si>
  <si>
    <t>単位：件・㎡　各年３月３１日現在</t>
  </si>
  <si>
    <t xml:space="preserve">  区　　分</t>
  </si>
  <si>
    <t>単価：ha・％　平成１４年１１月１日現在</t>
  </si>
  <si>
    <t>単位：ha　平成１４年５月９日現在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</si>
</sst>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0_);[Red]\(#,##0.00\)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0" xfId="0" applyNumberFormat="1" applyFont="1" applyAlignment="1" applyProtection="1">
      <alignment horizontal="center" vertical="center"/>
      <protection/>
    </xf>
    <xf numFmtId="176" fontId="0" fillId="0" borderId="5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0" fillId="0" borderId="8" xfId="0" applyNumberFormat="1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vertical="center"/>
      <protection/>
    </xf>
    <xf numFmtId="39" fontId="0" fillId="0" borderId="6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39" fontId="0" fillId="0" borderId="8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 applyProtection="1">
      <alignment vertical="center"/>
      <protection/>
    </xf>
    <xf numFmtId="176" fontId="7" fillId="0" borderId="8" xfId="0" applyNumberFormat="1" applyFont="1" applyBorder="1" applyAlignment="1" applyProtection="1">
      <alignment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5" xfId="0" applyFont="1" applyBorder="1" applyAlignment="1">
      <alignment/>
    </xf>
    <xf numFmtId="37" fontId="0" fillId="0" borderId="5" xfId="0" applyNumberFormat="1" applyFont="1" applyBorder="1" applyAlignment="1" applyProtection="1">
      <alignment vertical="center"/>
      <protection/>
    </xf>
    <xf numFmtId="39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7" xfId="0" applyFont="1" applyBorder="1" applyAlignment="1">
      <alignment horizontal="centerContinuous" vertical="center"/>
    </xf>
    <xf numFmtId="37" fontId="0" fillId="0" borderId="9" xfId="0" applyNumberFormat="1" applyFont="1" applyBorder="1" applyAlignment="1" applyProtection="1">
      <alignment vertical="center"/>
      <protection/>
    </xf>
    <xf numFmtId="39" fontId="0" fillId="0" borderId="9" xfId="0" applyNumberFormat="1" applyFont="1" applyBorder="1" applyAlignment="1" applyProtection="1">
      <alignment vertical="center"/>
      <protection/>
    </xf>
    <xf numFmtId="39" fontId="0" fillId="0" borderId="12" xfId="0" applyNumberFormat="1" applyFont="1" applyBorder="1" applyAlignment="1" applyProtection="1">
      <alignment horizontal="centerContinuous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8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horizontal="centerContinuous"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9" fontId="0" fillId="0" borderId="16" xfId="0" applyNumberFormat="1" applyFont="1" applyBorder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/>
    </xf>
    <xf numFmtId="0" fontId="9" fillId="0" borderId="15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Continuous" vertical="center"/>
    </xf>
    <xf numFmtId="37" fontId="0" fillId="0" borderId="11" xfId="0" applyNumberFormat="1" applyFont="1" applyBorder="1" applyAlignment="1" applyProtection="1">
      <alignment vertical="center"/>
      <protection/>
    </xf>
    <xf numFmtId="39" fontId="0" fillId="0" borderId="2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1" fontId="0" fillId="0" borderId="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7" xfId="0" applyFont="1" applyBorder="1" applyAlignment="1">
      <alignment vertical="center"/>
    </xf>
    <xf numFmtId="37" fontId="0" fillId="0" borderId="5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7" fontId="0" fillId="0" borderId="16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7" fontId="0" fillId="0" borderId="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6" xfId="0" applyNumberFormat="1" applyFont="1" applyBorder="1" applyAlignment="1" applyProtection="1">
      <alignment horizontal="right" vertical="center"/>
      <protection/>
    </xf>
    <xf numFmtId="39" fontId="0" fillId="0" borderId="5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1" fontId="0" fillId="0" borderId="21" xfId="0" applyNumberFormat="1" applyFont="1" applyBorder="1" applyAlignment="1" applyProtection="1">
      <alignment vertical="center"/>
      <protection/>
    </xf>
    <xf numFmtId="1" fontId="0" fillId="0" borderId="9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vertical="center" textRotation="255"/>
    </xf>
    <xf numFmtId="0" fontId="0" fillId="0" borderId="0" xfId="0" applyFont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0" xfId="0" applyFont="1" applyAlignment="1">
      <alignment vertical="top" textRotation="255" wrapText="1"/>
    </xf>
    <xf numFmtId="0" fontId="0" fillId="0" borderId="16" xfId="0" applyBorder="1" applyAlignment="1">
      <alignment vertical="top" textRotation="255"/>
    </xf>
    <xf numFmtId="0" fontId="0" fillId="0" borderId="0" xfId="0" applyAlignment="1">
      <alignment vertical="top" textRotation="255"/>
    </xf>
    <xf numFmtId="0" fontId="0" fillId="0" borderId="0" xfId="0" applyBorder="1" applyAlignment="1">
      <alignment vertical="top" textRotation="255"/>
    </xf>
    <xf numFmtId="0" fontId="0" fillId="0" borderId="19" xfId="0" applyFont="1" applyBorder="1" applyAlignment="1">
      <alignment horizontal="distributed" vertical="center" shrinkToFit="1"/>
    </xf>
    <xf numFmtId="0" fontId="0" fillId="0" borderId="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top" textRotation="255" shrinkToFit="1"/>
    </xf>
    <xf numFmtId="0" fontId="0" fillId="0" borderId="0" xfId="0" applyFont="1" applyAlignment="1">
      <alignment horizontal="center" vertical="top" textRotation="255" shrinkToFit="1"/>
    </xf>
    <xf numFmtId="0" fontId="0" fillId="0" borderId="6" xfId="0" applyFont="1" applyBorder="1" applyAlignment="1">
      <alignment horizontal="center" vertical="top" textRotation="255" shrinkToFit="1"/>
    </xf>
    <xf numFmtId="0" fontId="0" fillId="0" borderId="3" xfId="0" applyFont="1" applyBorder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0" fontId="0" fillId="0" borderId="3" xfId="0" applyFont="1" applyBorder="1" applyAlignment="1">
      <alignment horizontal="distributed" vertical="center" textRotation="255"/>
    </xf>
    <xf numFmtId="0" fontId="0" fillId="0" borderId="0" xfId="0" applyFont="1" applyAlignment="1">
      <alignment horizontal="distributed" vertical="center" textRotation="255"/>
    </xf>
    <xf numFmtId="0" fontId="0" fillId="0" borderId="6" xfId="0" applyFont="1" applyBorder="1" applyAlignment="1">
      <alignment horizontal="distributed" vertical="center" textRotation="255"/>
    </xf>
    <xf numFmtId="0" fontId="0" fillId="0" borderId="3" xfId="0" applyFont="1" applyBorder="1" applyAlignment="1">
      <alignment vertical="center" textRotation="255" shrinkToFit="1"/>
    </xf>
    <xf numFmtId="0" fontId="0" fillId="0" borderId="0" xfId="0" applyFont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4" width="6.59765625" style="0" customWidth="1"/>
  </cols>
  <sheetData>
    <row r="1" ht="22.5" customHeight="1">
      <c r="B1" s="149" t="s">
        <v>0</v>
      </c>
    </row>
    <row r="2" ht="12" customHeight="1">
      <c r="B2" s="1"/>
    </row>
    <row r="3" spans="2:14" ht="15" customHeight="1" thickBot="1">
      <c r="B3" s="12" t="s">
        <v>1</v>
      </c>
      <c r="N3" s="13" t="s">
        <v>189</v>
      </c>
    </row>
    <row r="4" spans="2:14" ht="19.5" customHeight="1">
      <c r="B4" s="14" t="s">
        <v>2</v>
      </c>
      <c r="C4" s="14"/>
      <c r="D4" s="14"/>
      <c r="E4" s="14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9</v>
      </c>
      <c r="N4" s="16"/>
    </row>
    <row r="5" spans="2:14" ht="19.5" customHeight="1">
      <c r="B5" s="17" t="s">
        <v>3</v>
      </c>
      <c r="C5" s="18" t="s">
        <v>4</v>
      </c>
      <c r="D5" s="18" t="s">
        <v>3</v>
      </c>
      <c r="E5" s="18" t="s">
        <v>4</v>
      </c>
      <c r="F5" s="19" t="s">
        <v>10</v>
      </c>
      <c r="G5" s="19" t="s">
        <v>10</v>
      </c>
      <c r="H5" s="19"/>
      <c r="I5" s="19" t="s">
        <v>7</v>
      </c>
      <c r="J5" s="19"/>
      <c r="K5" s="19"/>
      <c r="L5" s="19"/>
      <c r="M5" s="19" t="s">
        <v>11</v>
      </c>
      <c r="N5" s="19" t="s">
        <v>12</v>
      </c>
    </row>
    <row r="6" spans="2:14" ht="19.5" customHeight="1">
      <c r="B6" s="20" t="s">
        <v>13</v>
      </c>
      <c r="C6" s="21" t="s">
        <v>13</v>
      </c>
      <c r="D6" s="21" t="s">
        <v>14</v>
      </c>
      <c r="E6" s="21" t="s">
        <v>14</v>
      </c>
      <c r="F6" s="22" t="s">
        <v>15</v>
      </c>
      <c r="G6" s="22" t="s">
        <v>15</v>
      </c>
      <c r="H6" s="22" t="s">
        <v>15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N6" s="21"/>
    </row>
    <row r="7" spans="1:15" ht="14.25">
      <c r="A7" s="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 t="s">
        <v>16</v>
      </c>
      <c r="O7" s="2"/>
    </row>
    <row r="8" spans="2:14" ht="14.25">
      <c r="B8" s="26" t="s">
        <v>17</v>
      </c>
      <c r="C8" s="19" t="s">
        <v>18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167</v>
      </c>
      <c r="M8" s="19" t="s">
        <v>27</v>
      </c>
      <c r="N8" s="19" t="s">
        <v>166</v>
      </c>
    </row>
    <row r="9" spans="2:14" ht="9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ht="14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 t="s">
        <v>28</v>
      </c>
    </row>
    <row r="11" spans="2:14" ht="14.25">
      <c r="B11" s="29">
        <v>7</v>
      </c>
      <c r="C11" s="30">
        <v>0.1</v>
      </c>
      <c r="D11" s="30">
        <v>20</v>
      </c>
      <c r="E11" s="30">
        <v>7.4</v>
      </c>
      <c r="F11" s="30">
        <v>26.6</v>
      </c>
      <c r="G11" s="30">
        <v>1.9</v>
      </c>
      <c r="H11" s="30">
        <v>0.8</v>
      </c>
      <c r="I11" s="30">
        <v>5.4</v>
      </c>
      <c r="J11" s="30">
        <v>2.5</v>
      </c>
      <c r="K11" s="30">
        <v>18.3</v>
      </c>
      <c r="L11" s="30">
        <v>6.3</v>
      </c>
      <c r="M11" s="30">
        <v>3.7</v>
      </c>
      <c r="N11" s="30">
        <v>100</v>
      </c>
    </row>
    <row r="12" spans="2:14" ht="9" customHeight="1" thickBot="1">
      <c r="B12" s="31" t="s">
        <v>29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ht="14.25">
      <c r="N13" s="13" t="s">
        <v>30</v>
      </c>
    </row>
  </sheetData>
  <printOptions/>
  <pageMargins left="0.5" right="0.5" top="1.181" bottom="0.5" header="0.512" footer="0.512"/>
  <pageSetup horizontalDpi="400" verticalDpi="4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1" width="11.69921875" style="0" bestFit="1" customWidth="1"/>
    <col min="12" max="12" width="11" style="0" bestFit="1" customWidth="1"/>
    <col min="13" max="13" width="11.69921875" style="0" bestFit="1" customWidth="1"/>
    <col min="14" max="15" width="5.59765625" style="0" customWidth="1"/>
    <col min="16" max="16" width="12.59765625" style="0" customWidth="1"/>
    <col min="17" max="17" width="12.09765625" style="0" bestFit="1" customWidth="1"/>
    <col min="18" max="18" width="11.5976562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2" t="s">
        <v>183</v>
      </c>
      <c r="T2" s="13" t="s">
        <v>93</v>
      </c>
    </row>
    <row r="3" spans="2:20" ht="24.75" customHeight="1">
      <c r="B3" s="93"/>
      <c r="C3" s="93"/>
      <c r="D3" s="93"/>
      <c r="E3" s="93"/>
      <c r="F3" s="94" t="s">
        <v>153</v>
      </c>
      <c r="G3" s="93"/>
      <c r="H3" s="93"/>
      <c r="I3" s="126" t="s">
        <v>134</v>
      </c>
      <c r="J3" s="95" t="s">
        <v>95</v>
      </c>
      <c r="K3" s="96"/>
      <c r="L3" s="96"/>
      <c r="M3" s="96"/>
      <c r="O3" s="96" t="s">
        <v>135</v>
      </c>
      <c r="P3" s="96"/>
      <c r="Q3" s="96"/>
      <c r="R3" s="96"/>
      <c r="S3" s="95" t="s">
        <v>136</v>
      </c>
      <c r="T3" s="127"/>
    </row>
    <row r="4" spans="2:20" ht="24.75" customHeight="1">
      <c r="B4" s="27"/>
      <c r="C4" s="27"/>
      <c r="D4" s="27"/>
      <c r="E4" s="27"/>
      <c r="F4" s="27"/>
      <c r="G4" s="27"/>
      <c r="H4" s="27"/>
      <c r="I4" s="128" t="s">
        <v>137</v>
      </c>
      <c r="J4" s="21" t="s">
        <v>97</v>
      </c>
      <c r="K4" s="21" t="s">
        <v>98</v>
      </c>
      <c r="L4" s="21" t="s">
        <v>99</v>
      </c>
      <c r="M4" s="21" t="s">
        <v>38</v>
      </c>
      <c r="O4" s="20" t="s">
        <v>97</v>
      </c>
      <c r="P4" s="21" t="s">
        <v>98</v>
      </c>
      <c r="Q4" s="21" t="s">
        <v>99</v>
      </c>
      <c r="R4" s="21" t="s">
        <v>38</v>
      </c>
      <c r="S4" s="21" t="s">
        <v>97</v>
      </c>
      <c r="T4" s="21" t="s">
        <v>63</v>
      </c>
    </row>
    <row r="5" spans="2:20" ht="24.75" customHeight="1">
      <c r="B5" s="23"/>
      <c r="C5" s="185" t="s">
        <v>113</v>
      </c>
      <c r="D5" s="23"/>
      <c r="E5" s="28"/>
      <c r="F5" s="169" t="s">
        <v>154</v>
      </c>
      <c r="G5" s="169"/>
      <c r="H5" s="27"/>
      <c r="I5" s="129">
        <v>1</v>
      </c>
      <c r="J5" s="98">
        <v>5</v>
      </c>
      <c r="K5" s="99">
        <v>848</v>
      </c>
      <c r="L5" s="99">
        <v>1219</v>
      </c>
      <c r="M5" s="99">
        <f aca="true" t="shared" si="0" ref="M5:M11">K5+L5</f>
        <v>2067</v>
      </c>
      <c r="O5" s="107">
        <v>5</v>
      </c>
      <c r="P5" s="98" t="s">
        <v>138</v>
      </c>
      <c r="Q5" s="99">
        <v>1299</v>
      </c>
      <c r="R5" s="99">
        <f>SUM(P5:Q5)</f>
        <v>1299</v>
      </c>
      <c r="S5" s="98">
        <v>10</v>
      </c>
      <c r="T5" s="99">
        <f aca="true" t="shared" si="1" ref="T5:T13">M5+R5</f>
        <v>3366</v>
      </c>
    </row>
    <row r="6" spans="2:20" ht="24.75" customHeight="1">
      <c r="B6" s="23"/>
      <c r="C6" s="186"/>
      <c r="D6" s="23"/>
      <c r="E6" s="28"/>
      <c r="F6" s="169" t="s">
        <v>155</v>
      </c>
      <c r="G6" s="169"/>
      <c r="H6" s="27"/>
      <c r="I6" s="131">
        <v>2</v>
      </c>
      <c r="J6" s="98">
        <v>12</v>
      </c>
      <c r="K6" s="99">
        <v>2356.61</v>
      </c>
      <c r="L6" s="99">
        <v>1698.52</v>
      </c>
      <c r="M6" s="99">
        <f t="shared" si="0"/>
        <v>4055.13</v>
      </c>
      <c r="O6" s="107">
        <v>93</v>
      </c>
      <c r="P6" s="99">
        <v>12250.68</v>
      </c>
      <c r="Q6" s="99">
        <v>13571</v>
      </c>
      <c r="R6" s="99">
        <f>SUM(P6:Q6)</f>
        <v>25821.68</v>
      </c>
      <c r="S6" s="98">
        <v>105</v>
      </c>
      <c r="T6" s="99">
        <f t="shared" si="1"/>
        <v>29876.81</v>
      </c>
    </row>
    <row r="7" spans="2:20" ht="24.75" customHeight="1">
      <c r="B7" s="27"/>
      <c r="C7" s="187"/>
      <c r="D7" s="27"/>
      <c r="E7" s="28"/>
      <c r="F7" s="169" t="s">
        <v>156</v>
      </c>
      <c r="G7" s="169"/>
      <c r="H7" s="27"/>
      <c r="I7" s="131">
        <v>3</v>
      </c>
      <c r="J7" s="98">
        <v>15</v>
      </c>
      <c r="K7" s="99">
        <v>9711.86</v>
      </c>
      <c r="L7" s="99">
        <v>1808</v>
      </c>
      <c r="M7" s="99">
        <f t="shared" si="0"/>
        <v>11519.86</v>
      </c>
      <c r="O7" s="107">
        <v>21</v>
      </c>
      <c r="P7" s="99">
        <v>9950</v>
      </c>
      <c r="Q7" s="99">
        <v>4544</v>
      </c>
      <c r="R7" s="99">
        <f>SUM(P7:Q7)</f>
        <v>14494</v>
      </c>
      <c r="S7" s="98">
        <v>36</v>
      </c>
      <c r="T7" s="99">
        <f t="shared" si="1"/>
        <v>26013.86</v>
      </c>
    </row>
    <row r="8" spans="2:20" ht="24.75" customHeight="1">
      <c r="B8" s="23"/>
      <c r="C8" s="188" t="s">
        <v>139</v>
      </c>
      <c r="D8" s="23"/>
      <c r="E8" s="28"/>
      <c r="F8" s="169" t="s">
        <v>103</v>
      </c>
      <c r="G8" s="169"/>
      <c r="H8" s="135"/>
      <c r="I8" s="131">
        <v>11</v>
      </c>
      <c r="J8" s="132" t="s">
        <v>124</v>
      </c>
      <c r="K8" s="98" t="s">
        <v>138</v>
      </c>
      <c r="L8" s="98" t="s">
        <v>138</v>
      </c>
      <c r="M8" s="98" t="s">
        <v>138</v>
      </c>
      <c r="O8" s="137" t="s">
        <v>124</v>
      </c>
      <c r="P8" s="98" t="s">
        <v>138</v>
      </c>
      <c r="Q8" s="98" t="s">
        <v>138</v>
      </c>
      <c r="R8" s="98" t="s">
        <v>138</v>
      </c>
      <c r="S8" s="98" t="s">
        <v>175</v>
      </c>
      <c r="T8" s="144" t="s">
        <v>138</v>
      </c>
    </row>
    <row r="9" spans="2:20" ht="24.75" customHeight="1">
      <c r="B9" s="23"/>
      <c r="C9" s="189"/>
      <c r="D9" s="23"/>
      <c r="E9" s="28"/>
      <c r="F9" s="169" t="s">
        <v>104</v>
      </c>
      <c r="G9" s="169"/>
      <c r="H9" s="135"/>
      <c r="I9" s="131">
        <v>12</v>
      </c>
      <c r="J9" s="144">
        <v>1</v>
      </c>
      <c r="K9" s="98" t="s">
        <v>138</v>
      </c>
      <c r="L9" s="99">
        <v>535</v>
      </c>
      <c r="M9" s="99">
        <f t="shared" si="0"/>
        <v>535</v>
      </c>
      <c r="O9" s="137" t="s">
        <v>124</v>
      </c>
      <c r="P9" s="98" t="s">
        <v>138</v>
      </c>
      <c r="Q9" s="98" t="s">
        <v>138</v>
      </c>
      <c r="R9" s="98" t="s">
        <v>138</v>
      </c>
      <c r="S9" s="98">
        <v>1</v>
      </c>
      <c r="T9" s="99">
        <f t="shared" si="1"/>
        <v>535</v>
      </c>
    </row>
    <row r="10" spans="2:20" ht="24.75" customHeight="1">
      <c r="B10" s="23"/>
      <c r="C10" s="189"/>
      <c r="D10" s="23"/>
      <c r="E10" s="28"/>
      <c r="F10" s="169" t="s">
        <v>105</v>
      </c>
      <c r="G10" s="169"/>
      <c r="H10" s="135"/>
      <c r="I10" s="131">
        <v>13</v>
      </c>
      <c r="J10" s="132" t="s">
        <v>124</v>
      </c>
      <c r="K10" s="98" t="s">
        <v>138</v>
      </c>
      <c r="L10" s="98" t="s">
        <v>138</v>
      </c>
      <c r="M10" s="98" t="s">
        <v>138</v>
      </c>
      <c r="O10" s="137" t="s">
        <v>124</v>
      </c>
      <c r="P10" s="98" t="s">
        <v>138</v>
      </c>
      <c r="Q10" s="98" t="s">
        <v>138</v>
      </c>
      <c r="R10" s="98" t="s">
        <v>138</v>
      </c>
      <c r="S10" s="98" t="s">
        <v>175</v>
      </c>
      <c r="T10" s="144" t="s">
        <v>138</v>
      </c>
    </row>
    <row r="11" spans="2:20" ht="24.75" customHeight="1">
      <c r="B11" s="23"/>
      <c r="C11" s="190"/>
      <c r="D11" s="23"/>
      <c r="E11" s="28"/>
      <c r="F11" s="36" t="s">
        <v>157</v>
      </c>
      <c r="G11" s="36"/>
      <c r="H11" s="27"/>
      <c r="I11" s="131">
        <v>14</v>
      </c>
      <c r="J11" s="144">
        <v>2</v>
      </c>
      <c r="K11" s="98">
        <v>1110</v>
      </c>
      <c r="L11" s="98" t="s">
        <v>138</v>
      </c>
      <c r="M11" s="99">
        <f t="shared" si="0"/>
        <v>1110</v>
      </c>
      <c r="O11" s="145">
        <v>6</v>
      </c>
      <c r="P11" s="99">
        <v>4569</v>
      </c>
      <c r="Q11" s="99">
        <v>714</v>
      </c>
      <c r="R11" s="99">
        <f>SUM(P11:Q11)</f>
        <v>5283</v>
      </c>
      <c r="S11" s="98">
        <v>8</v>
      </c>
      <c r="T11" s="99">
        <f t="shared" si="1"/>
        <v>6393</v>
      </c>
    </row>
    <row r="12" spans="2:20" ht="24.75" customHeight="1">
      <c r="B12" s="133"/>
      <c r="C12" s="133"/>
      <c r="D12" s="141" t="s">
        <v>158</v>
      </c>
      <c r="E12" s="141"/>
      <c r="F12" s="141"/>
      <c r="G12" s="133"/>
      <c r="H12" s="133"/>
      <c r="I12" s="136">
        <v>21</v>
      </c>
      <c r="J12" s="98">
        <v>2</v>
      </c>
      <c r="K12" s="98" t="s">
        <v>138</v>
      </c>
      <c r="L12" s="99">
        <v>585</v>
      </c>
      <c r="M12" s="99">
        <f aca="true" t="shared" si="2" ref="M12:M17">K12+L12</f>
        <v>585</v>
      </c>
      <c r="O12" s="107">
        <v>27</v>
      </c>
      <c r="P12" s="99">
        <v>13740.18</v>
      </c>
      <c r="Q12" s="99">
        <v>6204.81</v>
      </c>
      <c r="R12" s="99">
        <f>SUM(P12:Q12)</f>
        <v>19944.99</v>
      </c>
      <c r="S12" s="98">
        <v>29</v>
      </c>
      <c r="T12" s="99">
        <f t="shared" si="1"/>
        <v>20529.99</v>
      </c>
    </row>
    <row r="13" spans="2:20" ht="24.75" customHeight="1">
      <c r="B13" s="23"/>
      <c r="C13" s="191" t="s">
        <v>144</v>
      </c>
      <c r="D13" s="23"/>
      <c r="E13" s="28"/>
      <c r="F13" s="169" t="s">
        <v>159</v>
      </c>
      <c r="G13" s="169"/>
      <c r="H13" s="134"/>
      <c r="I13" s="136">
        <v>31</v>
      </c>
      <c r="J13" s="98">
        <v>1</v>
      </c>
      <c r="K13" s="99">
        <v>1402</v>
      </c>
      <c r="L13" s="98" t="s">
        <v>138</v>
      </c>
      <c r="M13" s="99">
        <f t="shared" si="2"/>
        <v>1402</v>
      </c>
      <c r="O13" s="107">
        <v>11</v>
      </c>
      <c r="P13" s="99">
        <v>7754</v>
      </c>
      <c r="Q13" s="98" t="s">
        <v>138</v>
      </c>
      <c r="R13" s="99">
        <f>SUM(P13:Q13)</f>
        <v>7754</v>
      </c>
      <c r="S13" s="98">
        <v>12</v>
      </c>
      <c r="T13" s="99">
        <f t="shared" si="1"/>
        <v>9156</v>
      </c>
    </row>
    <row r="14" spans="2:20" ht="24.75" customHeight="1">
      <c r="B14" s="23"/>
      <c r="C14" s="192"/>
      <c r="D14" s="23"/>
      <c r="E14" s="28"/>
      <c r="F14" s="169" t="s">
        <v>160</v>
      </c>
      <c r="G14" s="169"/>
      <c r="H14" s="134"/>
      <c r="I14" s="136">
        <v>32</v>
      </c>
      <c r="J14" s="132" t="s">
        <v>124</v>
      </c>
      <c r="K14" s="98" t="s">
        <v>138</v>
      </c>
      <c r="L14" s="98" t="s">
        <v>138</v>
      </c>
      <c r="M14" s="98" t="s">
        <v>138</v>
      </c>
      <c r="O14" s="137" t="s">
        <v>124</v>
      </c>
      <c r="P14" s="98" t="s">
        <v>138</v>
      </c>
      <c r="Q14" s="98" t="s">
        <v>138</v>
      </c>
      <c r="R14" s="98" t="s">
        <v>138</v>
      </c>
      <c r="S14" s="98" t="s">
        <v>175</v>
      </c>
      <c r="T14" s="144" t="s">
        <v>138</v>
      </c>
    </row>
    <row r="15" spans="2:20" ht="24.75" customHeight="1">
      <c r="B15" s="23"/>
      <c r="C15" s="192"/>
      <c r="D15" s="23"/>
      <c r="E15" s="28"/>
      <c r="F15" s="169" t="s">
        <v>161</v>
      </c>
      <c r="G15" s="169"/>
      <c r="H15" s="134"/>
      <c r="I15" s="136">
        <v>33</v>
      </c>
      <c r="J15" s="132" t="s">
        <v>124</v>
      </c>
      <c r="K15" s="98" t="s">
        <v>138</v>
      </c>
      <c r="L15" s="98" t="s">
        <v>138</v>
      </c>
      <c r="M15" s="98" t="s">
        <v>138</v>
      </c>
      <c r="O15" s="137" t="s">
        <v>124</v>
      </c>
      <c r="P15" s="98" t="s">
        <v>138</v>
      </c>
      <c r="Q15" s="98" t="s">
        <v>138</v>
      </c>
      <c r="R15" s="98" t="s">
        <v>138</v>
      </c>
      <c r="S15" s="98" t="s">
        <v>175</v>
      </c>
      <c r="T15" s="144" t="s">
        <v>138</v>
      </c>
    </row>
    <row r="16" spans="2:20" ht="24.75" customHeight="1">
      <c r="B16" s="27"/>
      <c r="C16" s="193"/>
      <c r="D16" s="27"/>
      <c r="E16" s="28"/>
      <c r="F16" s="169" t="s">
        <v>162</v>
      </c>
      <c r="G16" s="169"/>
      <c r="H16" s="134"/>
      <c r="I16" s="136">
        <v>34</v>
      </c>
      <c r="J16" s="132" t="s">
        <v>124</v>
      </c>
      <c r="K16" s="98" t="s">
        <v>138</v>
      </c>
      <c r="L16" s="98" t="s">
        <v>138</v>
      </c>
      <c r="M16" s="98" t="s">
        <v>138</v>
      </c>
      <c r="O16" s="107">
        <v>1</v>
      </c>
      <c r="P16" s="99">
        <v>9892</v>
      </c>
      <c r="Q16" s="98" t="s">
        <v>138</v>
      </c>
      <c r="R16" s="99">
        <f>SUM(P16:Q16)</f>
        <v>9892</v>
      </c>
      <c r="S16" s="98">
        <v>1</v>
      </c>
      <c r="T16" s="99">
        <f aca="true" t="shared" si="3" ref="T16:T23">M16+R16</f>
        <v>9892</v>
      </c>
    </row>
    <row r="17" spans="2:20" ht="24.75" customHeight="1">
      <c r="B17" s="23"/>
      <c r="C17" s="191" t="s">
        <v>148</v>
      </c>
      <c r="D17" s="23"/>
      <c r="E17" s="28"/>
      <c r="F17" s="169" t="s">
        <v>106</v>
      </c>
      <c r="G17" s="169"/>
      <c r="H17" s="134"/>
      <c r="I17" s="136">
        <v>41</v>
      </c>
      <c r="J17" s="98">
        <v>7</v>
      </c>
      <c r="K17" s="99">
        <v>7119</v>
      </c>
      <c r="L17" s="99">
        <v>1753</v>
      </c>
      <c r="M17" s="99">
        <f t="shared" si="2"/>
        <v>8872</v>
      </c>
      <c r="O17" s="137" t="s">
        <v>124</v>
      </c>
      <c r="P17" s="98" t="s">
        <v>138</v>
      </c>
      <c r="Q17" s="98" t="s">
        <v>138</v>
      </c>
      <c r="R17" s="98" t="s">
        <v>138</v>
      </c>
      <c r="S17" s="113">
        <v>7</v>
      </c>
      <c r="T17" s="99">
        <f t="shared" si="3"/>
        <v>8872</v>
      </c>
    </row>
    <row r="18" spans="2:20" ht="24.75" customHeight="1">
      <c r="B18" s="23"/>
      <c r="C18" s="192"/>
      <c r="D18" s="23"/>
      <c r="E18" s="28"/>
      <c r="F18" s="169" t="s">
        <v>163</v>
      </c>
      <c r="G18" s="169"/>
      <c r="H18" s="134"/>
      <c r="I18" s="136">
        <v>42</v>
      </c>
      <c r="J18" s="98">
        <v>9</v>
      </c>
      <c r="K18" s="99">
        <v>4654</v>
      </c>
      <c r="L18" s="99">
        <v>1890.96</v>
      </c>
      <c r="M18" s="99">
        <f aca="true" t="shared" si="4" ref="M18:M23">K18+L18</f>
        <v>6544.96</v>
      </c>
      <c r="O18" s="107">
        <v>6</v>
      </c>
      <c r="P18" s="99">
        <v>3129</v>
      </c>
      <c r="Q18" s="99">
        <v>501</v>
      </c>
      <c r="R18" s="99">
        <f>SUM(P18:Q18)</f>
        <v>3630</v>
      </c>
      <c r="S18" s="98">
        <v>15</v>
      </c>
      <c r="T18" s="99">
        <f t="shared" si="3"/>
        <v>10174.96</v>
      </c>
    </row>
    <row r="19" spans="2:20" ht="24.75" customHeight="1">
      <c r="B19" s="23"/>
      <c r="C19" s="192"/>
      <c r="D19" s="23"/>
      <c r="E19" s="28"/>
      <c r="F19" s="169" t="s">
        <v>164</v>
      </c>
      <c r="G19" s="169"/>
      <c r="H19" s="134"/>
      <c r="I19" s="136">
        <v>43</v>
      </c>
      <c r="J19" s="132" t="s">
        <v>124</v>
      </c>
      <c r="K19" s="98" t="s">
        <v>138</v>
      </c>
      <c r="L19" s="98" t="s">
        <v>138</v>
      </c>
      <c r="M19" s="98" t="s">
        <v>138</v>
      </c>
      <c r="O19" s="107">
        <v>8</v>
      </c>
      <c r="P19" s="99">
        <v>71418</v>
      </c>
      <c r="Q19" s="99">
        <v>18667</v>
      </c>
      <c r="R19" s="99">
        <f>SUM(P19:Q19)</f>
        <v>90085</v>
      </c>
      <c r="S19" s="98">
        <v>8</v>
      </c>
      <c r="T19" s="99">
        <f t="shared" si="3"/>
        <v>90085</v>
      </c>
    </row>
    <row r="20" spans="2:20" ht="24.75" customHeight="1">
      <c r="B20" s="27"/>
      <c r="C20" s="193"/>
      <c r="D20" s="27"/>
      <c r="E20" s="103"/>
      <c r="F20" s="169" t="s">
        <v>76</v>
      </c>
      <c r="G20" s="169"/>
      <c r="H20" s="134"/>
      <c r="I20" s="136">
        <v>44</v>
      </c>
      <c r="J20" s="144">
        <v>5</v>
      </c>
      <c r="K20" s="99">
        <v>5117</v>
      </c>
      <c r="L20" s="99">
        <v>1378</v>
      </c>
      <c r="M20" s="99">
        <f t="shared" si="4"/>
        <v>6495</v>
      </c>
      <c r="N20" s="100" t="s">
        <v>138</v>
      </c>
      <c r="O20" s="146">
        <v>5</v>
      </c>
      <c r="P20" s="99">
        <v>1435</v>
      </c>
      <c r="Q20" s="99">
        <v>475</v>
      </c>
      <c r="R20" s="99">
        <f>SUM(P20:Q20)</f>
        <v>1910</v>
      </c>
      <c r="S20" s="98">
        <v>10</v>
      </c>
      <c r="T20" s="99">
        <f t="shared" si="3"/>
        <v>8405</v>
      </c>
    </row>
    <row r="21" spans="2:20" ht="24.75" customHeight="1">
      <c r="B21" s="27"/>
      <c r="C21" s="27"/>
      <c r="D21" s="169" t="s">
        <v>110</v>
      </c>
      <c r="E21" s="169"/>
      <c r="F21" s="169"/>
      <c r="G21" s="27"/>
      <c r="H21" s="27"/>
      <c r="I21" s="131">
        <v>51</v>
      </c>
      <c r="J21" s="144">
        <v>3</v>
      </c>
      <c r="K21" s="99">
        <v>918</v>
      </c>
      <c r="L21" s="98" t="s">
        <v>138</v>
      </c>
      <c r="M21" s="99">
        <f t="shared" si="4"/>
        <v>918</v>
      </c>
      <c r="N21" s="148"/>
      <c r="O21" s="150">
        <v>3</v>
      </c>
      <c r="P21" s="99">
        <v>1714</v>
      </c>
      <c r="Q21" s="99" t="s">
        <v>138</v>
      </c>
      <c r="R21" s="99">
        <f>SUM(P21:Q21)</f>
        <v>1714</v>
      </c>
      <c r="S21" s="98">
        <v>6</v>
      </c>
      <c r="T21" s="99">
        <f t="shared" si="3"/>
        <v>2632</v>
      </c>
    </row>
    <row r="22" spans="2:20" ht="24.75" customHeight="1">
      <c r="B22" s="27"/>
      <c r="C22" s="27"/>
      <c r="D22" s="169" t="s">
        <v>111</v>
      </c>
      <c r="E22" s="169"/>
      <c r="F22" s="169"/>
      <c r="G22" s="27"/>
      <c r="H22" s="27"/>
      <c r="I22" s="131">
        <v>52</v>
      </c>
      <c r="J22" s="132" t="s">
        <v>124</v>
      </c>
      <c r="K22" s="98" t="s">
        <v>138</v>
      </c>
      <c r="L22" s="98" t="s">
        <v>138</v>
      </c>
      <c r="M22" s="98" t="s">
        <v>138</v>
      </c>
      <c r="N22" s="148"/>
      <c r="O22" s="137" t="s">
        <v>124</v>
      </c>
      <c r="P22" s="98" t="s">
        <v>138</v>
      </c>
      <c r="Q22" s="99" t="s">
        <v>138</v>
      </c>
      <c r="R22" s="98" t="s">
        <v>138</v>
      </c>
      <c r="S22" s="98" t="s">
        <v>175</v>
      </c>
      <c r="T22" s="144" t="s">
        <v>138</v>
      </c>
    </row>
    <row r="23" spans="2:20" ht="24.75" customHeight="1" thickBot="1">
      <c r="B23" s="41" t="s">
        <v>165</v>
      </c>
      <c r="C23" s="41"/>
      <c r="D23" s="41"/>
      <c r="E23" s="142"/>
      <c r="F23" s="142" t="s">
        <v>38</v>
      </c>
      <c r="G23" s="41"/>
      <c r="H23" s="41"/>
      <c r="I23" s="140"/>
      <c r="J23" s="104">
        <f>SUM(J5:J22)</f>
        <v>62</v>
      </c>
      <c r="K23" s="105">
        <f>SUM(K5:K22)</f>
        <v>33236.47</v>
      </c>
      <c r="L23" s="105">
        <f>SUM(L5:L22)</f>
        <v>10867.48</v>
      </c>
      <c r="M23" s="105">
        <f t="shared" si="4"/>
        <v>44103.95</v>
      </c>
      <c r="N23" s="118" t="s">
        <v>171</v>
      </c>
      <c r="O23" s="110">
        <f>SUM(O5:O22)</f>
        <v>186</v>
      </c>
      <c r="P23" s="105">
        <f>SUM(P5:P22)</f>
        <v>135851.86</v>
      </c>
      <c r="Q23" s="105">
        <f>SUM(Q5:Q22)</f>
        <v>45975.81</v>
      </c>
      <c r="R23" s="105">
        <f>SUM(R5:R22)</f>
        <v>181827.66999999998</v>
      </c>
      <c r="S23" s="104">
        <f>SUM(S5:S22)</f>
        <v>248</v>
      </c>
      <c r="T23" s="105">
        <f t="shared" si="3"/>
        <v>225931.62</v>
      </c>
    </row>
    <row r="24" ht="14.25">
      <c r="T24" s="13" t="s">
        <v>112</v>
      </c>
    </row>
  </sheetData>
  <mergeCells count="20">
    <mergeCell ref="C5:C7"/>
    <mergeCell ref="C8:C11"/>
    <mergeCell ref="C13:C16"/>
    <mergeCell ref="C17:C20"/>
    <mergeCell ref="F5:G5"/>
    <mergeCell ref="F6:G6"/>
    <mergeCell ref="F7:G7"/>
    <mergeCell ref="F8:G8"/>
    <mergeCell ref="F9:G9"/>
    <mergeCell ref="F10:G10"/>
    <mergeCell ref="F13:G13"/>
    <mergeCell ref="F14:G14"/>
    <mergeCell ref="F15:G15"/>
    <mergeCell ref="F16:G16"/>
    <mergeCell ref="F17:G17"/>
    <mergeCell ref="F18:G18"/>
    <mergeCell ref="F19:G19"/>
    <mergeCell ref="F20:G20"/>
    <mergeCell ref="D21:F21"/>
    <mergeCell ref="D22:F22"/>
  </mergeCells>
  <printOptions/>
  <pageMargins left="0.512" right="0.512" top="0.787" bottom="0.512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J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7.59765625" style="0" customWidth="1"/>
    <col min="4" max="4" width="1.59765625" style="0" customWidth="1"/>
    <col min="5" max="9" width="14.59765625" style="0" customWidth="1"/>
  </cols>
  <sheetData>
    <row r="1" ht="12" customHeight="1"/>
    <row r="2" spans="2:9" ht="15" customHeight="1" thickBot="1">
      <c r="B2" s="12" t="s">
        <v>31</v>
      </c>
      <c r="I2" s="13" t="s">
        <v>190</v>
      </c>
    </row>
    <row r="3" spans="2:9" ht="6.75" customHeight="1">
      <c r="B3" s="33"/>
      <c r="C3" s="33"/>
      <c r="D3" s="33"/>
      <c r="E3" s="34"/>
      <c r="F3" s="34"/>
      <c r="G3" s="34"/>
      <c r="H3" s="34"/>
      <c r="I3" s="34"/>
    </row>
    <row r="4" spans="2:9" ht="10.5" customHeight="1">
      <c r="B4" s="23"/>
      <c r="C4" s="35" t="s">
        <v>29</v>
      </c>
      <c r="D4" s="23"/>
      <c r="E4" s="24"/>
      <c r="F4" s="24"/>
      <c r="G4" s="24"/>
      <c r="H4" s="24"/>
      <c r="I4" s="24"/>
    </row>
    <row r="5" spans="2:9" ht="10.5" customHeight="1">
      <c r="B5" s="26" t="s">
        <v>32</v>
      </c>
      <c r="C5" s="26" t="s">
        <v>33</v>
      </c>
      <c r="D5" s="23"/>
      <c r="E5" s="19" t="s">
        <v>34</v>
      </c>
      <c r="F5" s="19" t="s">
        <v>35</v>
      </c>
      <c r="G5" s="19" t="s">
        <v>36</v>
      </c>
      <c r="H5" s="19" t="s">
        <v>37</v>
      </c>
      <c r="I5" s="19" t="s">
        <v>38</v>
      </c>
    </row>
    <row r="6" spans="2:9" ht="10.5" customHeight="1">
      <c r="B6" s="23" t="s">
        <v>29</v>
      </c>
      <c r="C6" s="23"/>
      <c r="D6" s="23"/>
      <c r="E6" s="24"/>
      <c r="F6" s="24"/>
      <c r="G6" s="24"/>
      <c r="H6" s="24"/>
      <c r="I6" s="24"/>
    </row>
    <row r="7" spans="2:9" ht="6.75" customHeight="1">
      <c r="B7" s="27"/>
      <c r="C7" s="27"/>
      <c r="D7" s="27"/>
      <c r="E7" s="28"/>
      <c r="F7" s="28"/>
      <c r="G7" s="28"/>
      <c r="H7" s="28"/>
      <c r="I7" s="28"/>
    </row>
    <row r="8" spans="2:9" ht="46.5" customHeight="1">
      <c r="B8" s="36" t="s">
        <v>39</v>
      </c>
      <c r="C8" s="36"/>
      <c r="D8" s="37"/>
      <c r="E8" s="38">
        <v>565.5</v>
      </c>
      <c r="F8" s="38">
        <v>2</v>
      </c>
      <c r="G8" s="39" t="s">
        <v>40</v>
      </c>
      <c r="H8" s="38">
        <v>3</v>
      </c>
      <c r="I8" s="38">
        <f>SUM(E8:H8)</f>
        <v>570.5</v>
      </c>
    </row>
    <row r="9" spans="2:9" ht="46.5" customHeight="1">
      <c r="B9" s="36" t="s">
        <v>41</v>
      </c>
      <c r="C9" s="36"/>
      <c r="D9" s="40"/>
      <c r="E9" s="38">
        <v>499.8</v>
      </c>
      <c r="F9" s="39" t="s">
        <v>40</v>
      </c>
      <c r="G9" s="39" t="s">
        <v>40</v>
      </c>
      <c r="H9" s="38">
        <v>7.2</v>
      </c>
      <c r="I9" s="38">
        <f>SUM(E9:H9)</f>
        <v>507</v>
      </c>
    </row>
    <row r="10" spans="2:9" ht="46.5" customHeight="1">
      <c r="B10" s="36" t="s">
        <v>42</v>
      </c>
      <c r="C10" s="36"/>
      <c r="D10" s="40"/>
      <c r="E10" s="38">
        <v>419.9</v>
      </c>
      <c r="F10" s="39" t="s">
        <v>40</v>
      </c>
      <c r="G10" s="39" t="s">
        <v>40</v>
      </c>
      <c r="H10" s="38">
        <v>0.5</v>
      </c>
      <c r="I10" s="38">
        <f>SUM(E10:H10)</f>
        <v>420.4</v>
      </c>
    </row>
    <row r="11" spans="2:10" ht="46.5" customHeight="1" thickBot="1">
      <c r="B11" s="41" t="s">
        <v>38</v>
      </c>
      <c r="C11" s="41"/>
      <c r="D11" s="42"/>
      <c r="E11" s="43">
        <f>SUM(E8:E10)</f>
        <v>1485.1999999999998</v>
      </c>
      <c r="F11" s="43">
        <f>SUM(F8:F10)</f>
        <v>2</v>
      </c>
      <c r="G11" s="44" t="s">
        <v>40</v>
      </c>
      <c r="H11" s="43">
        <f>SUM(H8:H10)</f>
        <v>10.7</v>
      </c>
      <c r="I11" s="43">
        <f>SUM(E11:H11)</f>
        <v>1497.8999999999999</v>
      </c>
      <c r="J11" s="4"/>
    </row>
    <row r="12" ht="14.25">
      <c r="I12" s="13" t="s">
        <v>43</v>
      </c>
    </row>
  </sheetData>
  <printOptions/>
  <pageMargins left="0.5" right="0.5" top="1.181" bottom="0.5" header="0.512" footer="0.512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8.59765625" style="0" customWidth="1"/>
    <col min="4" max="4" width="1.59765625" style="0" customWidth="1"/>
    <col min="5" max="5" width="8.59765625" style="0" customWidth="1"/>
    <col min="6" max="6" width="1.59765625" style="0" customWidth="1"/>
    <col min="7" max="7" width="22.59765625" style="0" customWidth="1"/>
    <col min="8" max="8" width="1.59765625" style="0" customWidth="1"/>
    <col min="9" max="9" width="8.59765625" style="0" customWidth="1"/>
    <col min="10" max="10" width="1.59765625" style="0" customWidth="1"/>
    <col min="11" max="11" width="22.59765625" style="0" customWidth="1"/>
    <col min="12" max="12" width="1.59765625" style="0" customWidth="1"/>
    <col min="13" max="13" width="8.59765625" style="0" customWidth="1"/>
  </cols>
  <sheetData>
    <row r="1" ht="12" customHeight="1"/>
    <row r="2" spans="1:14" ht="15" customHeight="1" thickBot="1">
      <c r="A2" s="6"/>
      <c r="B2" s="45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46" t="s">
        <v>186</v>
      </c>
      <c r="N2" s="6"/>
    </row>
    <row r="3" spans="1:13" ht="18.75" customHeight="1">
      <c r="A3" s="5"/>
      <c r="B3" s="47"/>
      <c r="C3" s="48" t="s">
        <v>45</v>
      </c>
      <c r="D3" s="48"/>
      <c r="E3" s="48"/>
      <c r="F3" s="49"/>
      <c r="G3" s="48" t="s">
        <v>46</v>
      </c>
      <c r="H3" s="48"/>
      <c r="I3" s="48"/>
      <c r="J3" s="49"/>
      <c r="K3" s="48" t="s">
        <v>47</v>
      </c>
      <c r="L3" s="48"/>
      <c r="M3" s="48"/>
    </row>
    <row r="4" spans="1:13" ht="18.75" customHeight="1">
      <c r="A4" s="5"/>
      <c r="B4" s="50"/>
      <c r="C4" s="51" t="s">
        <v>48</v>
      </c>
      <c r="D4" s="52"/>
      <c r="E4" s="51" t="s">
        <v>49</v>
      </c>
      <c r="F4" s="53"/>
      <c r="G4" s="51" t="s">
        <v>48</v>
      </c>
      <c r="H4" s="52"/>
      <c r="I4" s="51" t="s">
        <v>49</v>
      </c>
      <c r="J4" s="53"/>
      <c r="K4" s="51" t="s">
        <v>48</v>
      </c>
      <c r="L4" s="54"/>
      <c r="M4" s="51" t="s">
        <v>49</v>
      </c>
    </row>
    <row r="5" spans="1:13" ht="30" customHeight="1">
      <c r="A5" s="5"/>
      <c r="B5" s="50"/>
      <c r="C5" s="55" t="s">
        <v>50</v>
      </c>
      <c r="D5" s="50"/>
      <c r="E5" s="56">
        <v>312.18</v>
      </c>
      <c r="F5" s="57"/>
      <c r="G5" s="55" t="s">
        <v>51</v>
      </c>
      <c r="H5" s="50"/>
      <c r="I5" s="55">
        <v>0.34</v>
      </c>
      <c r="J5" s="57"/>
      <c r="K5" s="55" t="s">
        <v>52</v>
      </c>
      <c r="L5" s="50"/>
      <c r="M5" s="55">
        <v>526.09</v>
      </c>
    </row>
    <row r="6" spans="1:13" ht="30" customHeight="1">
      <c r="A6" s="5"/>
      <c r="B6" s="50"/>
      <c r="C6" s="55" t="s">
        <v>53</v>
      </c>
      <c r="D6" s="50"/>
      <c r="E6" s="56">
        <v>60.93</v>
      </c>
      <c r="F6" s="57"/>
      <c r="G6" s="55"/>
      <c r="H6" s="50"/>
      <c r="I6" s="55"/>
      <c r="J6" s="57"/>
      <c r="K6" s="55" t="s">
        <v>54</v>
      </c>
      <c r="L6" s="50"/>
      <c r="M6" s="55">
        <v>112.37</v>
      </c>
    </row>
    <row r="7" spans="1:13" ht="30" customHeight="1">
      <c r="A7" s="5"/>
      <c r="B7" s="50"/>
      <c r="C7" s="55" t="s">
        <v>55</v>
      </c>
      <c r="D7" s="50"/>
      <c r="E7" s="56">
        <v>123.55</v>
      </c>
      <c r="F7" s="57"/>
      <c r="G7" s="55"/>
      <c r="H7" s="50"/>
      <c r="I7" s="55"/>
      <c r="J7" s="57"/>
      <c r="K7" s="55" t="s">
        <v>56</v>
      </c>
      <c r="L7" s="50"/>
      <c r="M7" s="55">
        <v>30.24</v>
      </c>
    </row>
    <row r="8" spans="1:13" ht="30" customHeight="1">
      <c r="A8" s="5"/>
      <c r="B8" s="50"/>
      <c r="C8" s="55" t="s">
        <v>57</v>
      </c>
      <c r="D8" s="50"/>
      <c r="E8" s="56">
        <v>1.29</v>
      </c>
      <c r="F8" s="57"/>
      <c r="G8" s="55"/>
      <c r="H8" s="50"/>
      <c r="I8" s="55"/>
      <c r="J8" s="151"/>
      <c r="K8" s="152" t="s">
        <v>184</v>
      </c>
      <c r="L8" s="50"/>
      <c r="M8" s="55">
        <v>35.96</v>
      </c>
    </row>
    <row r="9" spans="1:13" ht="30" customHeight="1" thickBot="1">
      <c r="A9" s="5"/>
      <c r="B9" s="58"/>
      <c r="C9" s="59" t="s">
        <v>58</v>
      </c>
      <c r="D9" s="58"/>
      <c r="E9" s="60">
        <v>2.56</v>
      </c>
      <c r="F9" s="61"/>
      <c r="G9" s="62"/>
      <c r="H9" s="58"/>
      <c r="I9" s="63"/>
      <c r="J9" s="61"/>
      <c r="K9" s="62"/>
      <c r="L9" s="58"/>
      <c r="M9" s="63"/>
    </row>
    <row r="10" spans="1:13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6" t="s">
        <v>43</v>
      </c>
    </row>
  </sheetData>
  <printOptions/>
  <pageMargins left="0.5" right="0.5" top="1.181" bottom="0.5" header="0.512" footer="0.512"/>
  <pageSetup horizontalDpi="400" verticalDpi="4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K2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5" customWidth="1"/>
    <col min="2" max="2" width="1.59765625" style="5" customWidth="1"/>
    <col min="3" max="3" width="15.59765625" style="5" customWidth="1"/>
    <col min="4" max="4" width="4.19921875" style="5" customWidth="1"/>
    <col min="5" max="9" width="7.59765625" style="5" customWidth="1"/>
    <col min="10" max="10" width="12.59765625" style="7" customWidth="1"/>
  </cols>
  <sheetData>
    <row r="1" ht="12" customHeight="1"/>
    <row r="2" spans="1:11" ht="15" customHeight="1" thickBot="1">
      <c r="A2" s="6"/>
      <c r="B2" s="45" t="s">
        <v>59</v>
      </c>
      <c r="C2" s="6"/>
      <c r="D2" s="6"/>
      <c r="E2" s="6"/>
      <c r="F2" s="6"/>
      <c r="G2" s="6"/>
      <c r="H2" s="6"/>
      <c r="I2" s="6"/>
      <c r="J2" s="64" t="s">
        <v>187</v>
      </c>
      <c r="K2" s="6"/>
    </row>
    <row r="3" spans="2:10" ht="27" customHeight="1">
      <c r="B3" s="65"/>
      <c r="C3" s="66" t="s">
        <v>60</v>
      </c>
      <c r="D3" s="65"/>
      <c r="E3" s="67" t="s">
        <v>61</v>
      </c>
      <c r="F3" s="67" t="s">
        <v>61</v>
      </c>
      <c r="G3" s="67" t="s">
        <v>61</v>
      </c>
      <c r="H3" s="67" t="s">
        <v>61</v>
      </c>
      <c r="I3" s="71" t="s">
        <v>178</v>
      </c>
      <c r="J3" s="72"/>
    </row>
    <row r="4" spans="2:10" ht="27" customHeight="1">
      <c r="B4" s="50"/>
      <c r="C4" s="50"/>
      <c r="D4" s="50"/>
      <c r="E4" s="53" t="s">
        <v>168</v>
      </c>
      <c r="F4" s="53" t="s">
        <v>169</v>
      </c>
      <c r="G4" s="53" t="s">
        <v>170</v>
      </c>
      <c r="H4" s="53" t="s">
        <v>177</v>
      </c>
      <c r="I4" s="73" t="s">
        <v>62</v>
      </c>
      <c r="J4" s="74" t="s">
        <v>63</v>
      </c>
    </row>
    <row r="5" spans="2:10" ht="27" customHeight="1">
      <c r="B5" s="68"/>
      <c r="C5" s="69" t="s">
        <v>64</v>
      </c>
      <c r="D5" s="156"/>
      <c r="E5" s="69">
        <v>11</v>
      </c>
      <c r="F5" s="69">
        <v>7</v>
      </c>
      <c r="G5" s="69">
        <v>7</v>
      </c>
      <c r="H5" s="69">
        <v>9</v>
      </c>
      <c r="I5" s="75">
        <v>4</v>
      </c>
      <c r="J5" s="76">
        <v>8748.99</v>
      </c>
    </row>
    <row r="6" spans="2:10" ht="27" customHeight="1">
      <c r="B6" s="68"/>
      <c r="C6" s="69" t="s">
        <v>65</v>
      </c>
      <c r="D6" s="157"/>
      <c r="E6" s="69">
        <v>5</v>
      </c>
      <c r="F6" s="69">
        <v>3</v>
      </c>
      <c r="G6" s="69">
        <v>3</v>
      </c>
      <c r="H6" s="69">
        <v>6</v>
      </c>
      <c r="I6" s="75">
        <v>5</v>
      </c>
      <c r="J6" s="76">
        <v>9773.39</v>
      </c>
    </row>
    <row r="7" spans="2:10" ht="27" customHeight="1">
      <c r="B7" s="68"/>
      <c r="C7" s="69" t="s">
        <v>66</v>
      </c>
      <c r="D7" s="157"/>
      <c r="E7" s="69">
        <v>2</v>
      </c>
      <c r="F7" s="69">
        <v>9</v>
      </c>
      <c r="G7" s="69">
        <v>4</v>
      </c>
      <c r="H7" s="69">
        <v>4</v>
      </c>
      <c r="I7" s="75">
        <v>5</v>
      </c>
      <c r="J7" s="76">
        <v>12626.99</v>
      </c>
    </row>
    <row r="8" spans="2:10" ht="27" customHeight="1">
      <c r="B8" s="68"/>
      <c r="C8" s="69" t="s">
        <v>67</v>
      </c>
      <c r="D8" s="157"/>
      <c r="E8" s="69">
        <v>1</v>
      </c>
      <c r="F8" s="69">
        <v>1</v>
      </c>
      <c r="G8" s="39" t="s">
        <v>40</v>
      </c>
      <c r="H8" s="82">
        <v>1</v>
      </c>
      <c r="I8" s="78">
        <v>1</v>
      </c>
      <c r="J8" s="77">
        <v>1512.79</v>
      </c>
    </row>
    <row r="9" spans="2:10" ht="27" customHeight="1">
      <c r="B9" s="68"/>
      <c r="C9" s="69" t="s">
        <v>68</v>
      </c>
      <c r="D9" s="157"/>
      <c r="E9" s="39" t="s">
        <v>40</v>
      </c>
      <c r="F9" s="39" t="s">
        <v>40</v>
      </c>
      <c r="G9" s="39" t="s">
        <v>40</v>
      </c>
      <c r="H9" s="39" t="s">
        <v>40</v>
      </c>
      <c r="I9" s="77" t="s">
        <v>40</v>
      </c>
      <c r="J9" s="77" t="s">
        <v>40</v>
      </c>
    </row>
    <row r="10" spans="2:10" ht="27" customHeight="1">
      <c r="B10" s="68"/>
      <c r="C10" s="69" t="s">
        <v>69</v>
      </c>
      <c r="D10" s="157"/>
      <c r="E10" s="39" t="s">
        <v>40</v>
      </c>
      <c r="F10" s="39" t="s">
        <v>40</v>
      </c>
      <c r="G10" s="39" t="s">
        <v>40</v>
      </c>
      <c r="H10" s="82">
        <v>1</v>
      </c>
      <c r="I10" s="78">
        <v>1</v>
      </c>
      <c r="J10" s="77">
        <v>3352.46</v>
      </c>
    </row>
    <row r="11" spans="2:10" ht="27" customHeight="1">
      <c r="B11" s="68"/>
      <c r="C11" s="69" t="s">
        <v>70</v>
      </c>
      <c r="D11" s="157"/>
      <c r="E11" s="70">
        <v>1</v>
      </c>
      <c r="F11" s="69">
        <v>2</v>
      </c>
      <c r="G11" s="39" t="s">
        <v>40</v>
      </c>
      <c r="H11" s="39" t="s">
        <v>40</v>
      </c>
      <c r="I11" s="77" t="s">
        <v>40</v>
      </c>
      <c r="J11" s="77" t="s">
        <v>40</v>
      </c>
    </row>
    <row r="12" spans="2:10" ht="27" customHeight="1">
      <c r="B12" s="68"/>
      <c r="C12" s="69" t="s">
        <v>71</v>
      </c>
      <c r="D12" s="157"/>
      <c r="E12" s="69">
        <v>1</v>
      </c>
      <c r="F12" s="39" t="s">
        <v>40</v>
      </c>
      <c r="G12" s="39" t="s">
        <v>40</v>
      </c>
      <c r="H12" s="39" t="s">
        <v>40</v>
      </c>
      <c r="I12" s="77" t="s">
        <v>40</v>
      </c>
      <c r="J12" s="77" t="s">
        <v>40</v>
      </c>
    </row>
    <row r="13" spans="2:10" ht="27" customHeight="1">
      <c r="B13" s="68"/>
      <c r="C13" s="69" t="s">
        <v>72</v>
      </c>
      <c r="D13" s="157"/>
      <c r="E13" s="39" t="s">
        <v>40</v>
      </c>
      <c r="F13" s="39" t="s">
        <v>40</v>
      </c>
      <c r="G13" s="82">
        <v>1</v>
      </c>
      <c r="H13" s="39" t="s">
        <v>40</v>
      </c>
      <c r="I13" s="77" t="s">
        <v>40</v>
      </c>
      <c r="J13" s="77" t="s">
        <v>40</v>
      </c>
    </row>
    <row r="14" spans="2:10" ht="27" customHeight="1">
      <c r="B14" s="68"/>
      <c r="C14" s="69" t="s">
        <v>73</v>
      </c>
      <c r="D14" s="157"/>
      <c r="E14" s="70">
        <v>7</v>
      </c>
      <c r="F14" s="69">
        <v>12</v>
      </c>
      <c r="G14" s="69">
        <v>4</v>
      </c>
      <c r="H14" s="69">
        <v>4</v>
      </c>
      <c r="I14" s="75">
        <v>6</v>
      </c>
      <c r="J14" s="76">
        <v>27824</v>
      </c>
    </row>
    <row r="15" spans="2:10" ht="27" customHeight="1">
      <c r="B15" s="68"/>
      <c r="C15" s="69" t="s">
        <v>74</v>
      </c>
      <c r="D15" s="157"/>
      <c r="E15" s="69">
        <v>5</v>
      </c>
      <c r="F15" s="69">
        <v>3</v>
      </c>
      <c r="G15" s="69">
        <v>6</v>
      </c>
      <c r="H15" s="69">
        <v>2</v>
      </c>
      <c r="I15" s="75">
        <v>2</v>
      </c>
      <c r="J15" s="76">
        <v>3032.42</v>
      </c>
    </row>
    <row r="16" spans="2:10" ht="27" customHeight="1">
      <c r="B16" s="68"/>
      <c r="C16" s="69" t="s">
        <v>75</v>
      </c>
      <c r="D16" s="157"/>
      <c r="E16" s="69">
        <v>3</v>
      </c>
      <c r="F16" s="69">
        <v>1</v>
      </c>
      <c r="G16" s="69">
        <v>1</v>
      </c>
      <c r="H16" s="69">
        <v>2</v>
      </c>
      <c r="I16" s="75">
        <v>2</v>
      </c>
      <c r="J16" s="76">
        <v>2723.91</v>
      </c>
    </row>
    <row r="17" spans="2:10" ht="27" customHeight="1">
      <c r="B17" s="68"/>
      <c r="C17" s="69" t="s">
        <v>76</v>
      </c>
      <c r="D17" s="157"/>
      <c r="E17" s="69">
        <v>4</v>
      </c>
      <c r="F17" s="69">
        <v>4</v>
      </c>
      <c r="G17" s="69">
        <v>3</v>
      </c>
      <c r="H17" s="69">
        <v>1</v>
      </c>
      <c r="I17" s="77" t="s">
        <v>40</v>
      </c>
      <c r="J17" s="77" t="s">
        <v>40</v>
      </c>
    </row>
    <row r="18" spans="2:10" ht="27" customHeight="1" thickBot="1">
      <c r="B18" s="58"/>
      <c r="C18" s="62" t="s">
        <v>77</v>
      </c>
      <c r="D18" s="158"/>
      <c r="E18" s="63">
        <f aca="true" t="shared" si="0" ref="E18:J18">SUM(E5:E17)</f>
        <v>40</v>
      </c>
      <c r="F18" s="63">
        <f t="shared" si="0"/>
        <v>42</v>
      </c>
      <c r="G18" s="63">
        <f t="shared" si="0"/>
        <v>29</v>
      </c>
      <c r="H18" s="63">
        <f t="shared" si="0"/>
        <v>30</v>
      </c>
      <c r="I18" s="79">
        <f t="shared" si="0"/>
        <v>26</v>
      </c>
      <c r="J18" s="80">
        <f t="shared" si="0"/>
        <v>69594.95</v>
      </c>
    </row>
    <row r="19" ht="14.25">
      <c r="J19" s="81" t="s">
        <v>30</v>
      </c>
    </row>
    <row r="21" spans="3:10" ht="27" customHeight="1">
      <c r="C21" s="8"/>
      <c r="E21" s="9"/>
      <c r="F21" s="9"/>
      <c r="G21" s="9"/>
      <c r="H21" s="9"/>
      <c r="I21" s="10"/>
      <c r="J21" s="11"/>
    </row>
    <row r="22" spans="5:10" ht="27" customHeight="1">
      <c r="E22" s="9"/>
      <c r="F22" s="9"/>
      <c r="G22" s="9"/>
      <c r="H22" s="9"/>
      <c r="I22" s="9"/>
      <c r="J22" s="3"/>
    </row>
  </sheetData>
  <printOptions/>
  <pageMargins left="0.5" right="0.5" top="1.181" bottom="0.5" header="0.512" footer="0.512"/>
  <pageSetup horizontalDpi="400" verticalDpi="4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O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.59765625" style="0" customWidth="1"/>
    <col min="6" max="15" width="7.59765625" style="0" customWidth="1"/>
    <col min="17" max="17" width="1.59765625" style="0" customWidth="1"/>
  </cols>
  <sheetData>
    <row r="1" ht="12" customHeight="1"/>
    <row r="2" spans="2:15" ht="15" customHeight="1" thickBot="1">
      <c r="B2" s="12" t="s">
        <v>78</v>
      </c>
      <c r="O2" s="13" t="s">
        <v>79</v>
      </c>
    </row>
    <row r="3" spans="2:15" ht="15" customHeight="1">
      <c r="B3" s="163" t="s">
        <v>188</v>
      </c>
      <c r="C3" s="164"/>
      <c r="D3" s="164"/>
      <c r="E3" s="33"/>
      <c r="F3" s="161" t="s">
        <v>80</v>
      </c>
      <c r="G3" s="161" t="s">
        <v>81</v>
      </c>
      <c r="H3" s="15" t="s">
        <v>82</v>
      </c>
      <c r="I3" s="161" t="s">
        <v>83</v>
      </c>
      <c r="J3" s="161" t="s">
        <v>84</v>
      </c>
      <c r="K3" s="161" t="s">
        <v>85</v>
      </c>
      <c r="L3" s="161" t="s">
        <v>86</v>
      </c>
      <c r="M3" s="161" t="s">
        <v>87</v>
      </c>
      <c r="N3" s="161" t="s">
        <v>88</v>
      </c>
      <c r="O3" s="159" t="s">
        <v>12</v>
      </c>
    </row>
    <row r="4" spans="2:15" ht="15" customHeight="1">
      <c r="B4" s="165"/>
      <c r="C4" s="165"/>
      <c r="D4" s="165"/>
      <c r="E4" s="27"/>
      <c r="F4" s="162"/>
      <c r="G4" s="162"/>
      <c r="H4" s="22" t="s">
        <v>89</v>
      </c>
      <c r="I4" s="162"/>
      <c r="J4" s="162"/>
      <c r="K4" s="162"/>
      <c r="L4" s="162"/>
      <c r="M4" s="162"/>
      <c r="N4" s="162"/>
      <c r="O4" s="160"/>
    </row>
    <row r="5" spans="2:15" ht="22.5" customHeight="1">
      <c r="B5" s="82" t="s">
        <v>90</v>
      </c>
      <c r="C5" s="26">
        <v>9</v>
      </c>
      <c r="D5" s="83" t="s">
        <v>91</v>
      </c>
      <c r="E5" s="84"/>
      <c r="F5" s="85">
        <v>5</v>
      </c>
      <c r="G5" s="85">
        <v>2</v>
      </c>
      <c r="H5" s="85">
        <v>8</v>
      </c>
      <c r="I5" s="85">
        <v>5</v>
      </c>
      <c r="J5" s="85">
        <v>3</v>
      </c>
      <c r="K5" s="85">
        <v>11</v>
      </c>
      <c r="L5" s="85">
        <v>2</v>
      </c>
      <c r="M5" s="85">
        <v>4</v>
      </c>
      <c r="N5" s="85">
        <v>0</v>
      </c>
      <c r="O5" s="85">
        <f>SUM(F5:N5)</f>
        <v>40</v>
      </c>
    </row>
    <row r="6" spans="2:15" ht="22.5" customHeight="1">
      <c r="B6" s="82"/>
      <c r="C6" s="26">
        <v>10</v>
      </c>
      <c r="D6" s="85"/>
      <c r="E6" s="84"/>
      <c r="F6" s="85">
        <v>3</v>
      </c>
      <c r="G6" s="85">
        <v>6</v>
      </c>
      <c r="H6" s="85">
        <v>7</v>
      </c>
      <c r="I6" s="85">
        <v>4</v>
      </c>
      <c r="J6" s="85">
        <v>7</v>
      </c>
      <c r="K6" s="85">
        <v>6</v>
      </c>
      <c r="L6" s="85">
        <v>4</v>
      </c>
      <c r="M6" s="85">
        <v>4</v>
      </c>
      <c r="N6" s="85">
        <v>1</v>
      </c>
      <c r="O6" s="85">
        <f>SUM(F6:N6)</f>
        <v>42</v>
      </c>
    </row>
    <row r="7" spans="2:15" ht="22.5" customHeight="1">
      <c r="B7" s="85"/>
      <c r="C7" s="26">
        <v>11</v>
      </c>
      <c r="D7" s="85"/>
      <c r="E7" s="84"/>
      <c r="F7" s="85">
        <v>3</v>
      </c>
      <c r="G7" s="85">
        <v>2</v>
      </c>
      <c r="H7" s="85">
        <v>5</v>
      </c>
      <c r="I7" s="85">
        <v>4</v>
      </c>
      <c r="J7" s="85">
        <v>2</v>
      </c>
      <c r="K7" s="85">
        <v>3</v>
      </c>
      <c r="L7" s="85">
        <v>2</v>
      </c>
      <c r="M7" s="85">
        <v>8</v>
      </c>
      <c r="N7" s="85">
        <v>0</v>
      </c>
      <c r="O7" s="85">
        <f>SUM(F7:N7)</f>
        <v>29</v>
      </c>
    </row>
    <row r="8" spans="2:15" ht="22.5" customHeight="1">
      <c r="B8" s="85"/>
      <c r="C8" s="26">
        <v>12</v>
      </c>
      <c r="D8" s="85"/>
      <c r="E8" s="84"/>
      <c r="F8" s="85">
        <v>1</v>
      </c>
      <c r="G8" s="85">
        <v>3</v>
      </c>
      <c r="H8" s="85">
        <v>3</v>
      </c>
      <c r="I8" s="85">
        <v>6</v>
      </c>
      <c r="J8" s="85">
        <v>3</v>
      </c>
      <c r="K8" s="85">
        <v>7</v>
      </c>
      <c r="L8" s="85">
        <v>4</v>
      </c>
      <c r="M8" s="85">
        <v>3</v>
      </c>
      <c r="N8" s="85">
        <v>0</v>
      </c>
      <c r="O8" s="85">
        <f>SUM(F8:N8)</f>
        <v>30</v>
      </c>
    </row>
    <row r="9" spans="2:15" ht="22.5" customHeight="1">
      <c r="B9" s="86"/>
      <c r="C9" s="87">
        <v>13</v>
      </c>
      <c r="D9" s="86"/>
      <c r="E9" s="88"/>
      <c r="F9" s="86">
        <v>3</v>
      </c>
      <c r="G9" s="86">
        <v>5</v>
      </c>
      <c r="H9" s="86">
        <v>3</v>
      </c>
      <c r="I9" s="86">
        <v>2</v>
      </c>
      <c r="J9" s="86">
        <v>4</v>
      </c>
      <c r="K9" s="86">
        <v>6</v>
      </c>
      <c r="L9" s="86">
        <v>1</v>
      </c>
      <c r="M9" s="86">
        <v>2</v>
      </c>
      <c r="N9" s="86">
        <v>0</v>
      </c>
      <c r="O9" s="143">
        <f>SUM(F9:N9)</f>
        <v>26</v>
      </c>
    </row>
    <row r="10" spans="2:15" ht="19.5" customHeight="1" thickBot="1">
      <c r="B10" s="41" t="s">
        <v>92</v>
      </c>
      <c r="C10" s="41"/>
      <c r="D10" s="41"/>
      <c r="E10" s="89"/>
      <c r="F10" s="90">
        <f>SUM(F5:F9)</f>
        <v>15</v>
      </c>
      <c r="G10" s="90">
        <f aca="true" t="shared" si="0" ref="G10:O10">SUM(G5:G9)</f>
        <v>18</v>
      </c>
      <c r="H10" s="90">
        <f t="shared" si="0"/>
        <v>26</v>
      </c>
      <c r="I10" s="90">
        <f t="shared" si="0"/>
        <v>21</v>
      </c>
      <c r="J10" s="90">
        <f t="shared" si="0"/>
        <v>19</v>
      </c>
      <c r="K10" s="90">
        <f t="shared" si="0"/>
        <v>33</v>
      </c>
      <c r="L10" s="90">
        <f t="shared" si="0"/>
        <v>13</v>
      </c>
      <c r="M10" s="90">
        <f t="shared" si="0"/>
        <v>21</v>
      </c>
      <c r="N10" s="90">
        <f t="shared" si="0"/>
        <v>1</v>
      </c>
      <c r="O10" s="90">
        <f t="shared" si="0"/>
        <v>167</v>
      </c>
    </row>
    <row r="11" ht="14.25">
      <c r="O11" s="91" t="s">
        <v>30</v>
      </c>
    </row>
  </sheetData>
  <mergeCells count="10">
    <mergeCell ref="F3:F4"/>
    <mergeCell ref="B3:D4"/>
    <mergeCell ref="K3:K4"/>
    <mergeCell ref="J3:J4"/>
    <mergeCell ref="I3:I4"/>
    <mergeCell ref="G3:G4"/>
    <mergeCell ref="O3:O4"/>
    <mergeCell ref="N3:N4"/>
    <mergeCell ref="M3:M4"/>
    <mergeCell ref="L3:L4"/>
  </mergeCells>
  <printOptions/>
  <pageMargins left="0.5" right="0.5" top="1.181" bottom="0.5" header="0.512" footer="0.512"/>
  <pageSetup horizontalDpi="400" verticalDpi="4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S29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9" width="5.59765625" style="0" customWidth="1"/>
    <col min="10" max="10" width="11.69921875" style="0" bestFit="1" customWidth="1"/>
    <col min="11" max="11" width="11" style="0" bestFit="1" customWidth="1"/>
    <col min="12" max="12" width="11.69921875" style="0" bestFit="1" customWidth="1"/>
    <col min="13" max="13" width="6.59765625" style="0" customWidth="1"/>
    <col min="14" max="14" width="5.59765625" style="0" customWidth="1"/>
    <col min="15" max="15" width="11.59765625" style="0" customWidth="1"/>
    <col min="16" max="16" width="11.69921875" style="0" bestFit="1" customWidth="1"/>
    <col min="17" max="17" width="11.59765625" style="0" customWidth="1"/>
    <col min="18" max="18" width="9.59765625" style="0" customWidth="1"/>
    <col min="19" max="19" width="18.59765625" style="0" customWidth="1"/>
  </cols>
  <sheetData>
    <row r="1" ht="12" customHeight="1"/>
    <row r="2" spans="2:19" ht="15" customHeight="1" thickBot="1">
      <c r="B2" s="12" t="s">
        <v>185</v>
      </c>
      <c r="C2" s="92"/>
      <c r="D2" s="92"/>
      <c r="S2" s="13" t="s">
        <v>93</v>
      </c>
    </row>
    <row r="3" spans="2:19" ht="24.75" customHeight="1">
      <c r="B3" s="93"/>
      <c r="C3" s="93"/>
      <c r="D3" s="93"/>
      <c r="E3" s="93"/>
      <c r="F3" s="94" t="s">
        <v>94</v>
      </c>
      <c r="G3" s="93"/>
      <c r="H3" s="111"/>
      <c r="I3" s="96" t="s">
        <v>95</v>
      </c>
      <c r="J3" s="96"/>
      <c r="K3" s="96"/>
      <c r="L3" s="96"/>
      <c r="N3" s="96" t="s">
        <v>96</v>
      </c>
      <c r="O3" s="96"/>
      <c r="P3" s="96"/>
      <c r="Q3" s="96"/>
      <c r="R3" s="95" t="s">
        <v>92</v>
      </c>
      <c r="S3" s="106"/>
    </row>
    <row r="4" spans="2:19" ht="24.75" customHeight="1">
      <c r="B4" s="27"/>
      <c r="C4" s="27"/>
      <c r="D4" s="27"/>
      <c r="E4" s="27"/>
      <c r="F4" s="27"/>
      <c r="G4" s="27"/>
      <c r="H4" s="101"/>
      <c r="I4" s="20" t="s">
        <v>97</v>
      </c>
      <c r="J4" s="21" t="s">
        <v>98</v>
      </c>
      <c r="K4" s="21" t="s">
        <v>99</v>
      </c>
      <c r="L4" s="21" t="s">
        <v>38</v>
      </c>
      <c r="N4" s="20" t="s">
        <v>97</v>
      </c>
      <c r="O4" s="21" t="s">
        <v>98</v>
      </c>
      <c r="P4" s="21" t="s">
        <v>99</v>
      </c>
      <c r="Q4" s="21" t="s">
        <v>38</v>
      </c>
      <c r="R4" s="21" t="s">
        <v>97</v>
      </c>
      <c r="S4" s="21" t="s">
        <v>63</v>
      </c>
    </row>
    <row r="5" spans="2:19" ht="24.75" customHeight="1">
      <c r="B5" s="23"/>
      <c r="C5" s="166" t="s">
        <v>113</v>
      </c>
      <c r="D5" s="23"/>
      <c r="E5" s="97"/>
      <c r="F5" s="169" t="s">
        <v>100</v>
      </c>
      <c r="G5" s="169"/>
      <c r="H5" s="101"/>
      <c r="I5" s="112">
        <v>2</v>
      </c>
      <c r="J5" s="113" t="s">
        <v>102</v>
      </c>
      <c r="K5" s="114">
        <v>856</v>
      </c>
      <c r="L5" s="115">
        <f>J5+K5</f>
        <v>856</v>
      </c>
      <c r="N5" s="107" t="s">
        <v>101</v>
      </c>
      <c r="O5" s="98" t="s">
        <v>102</v>
      </c>
      <c r="P5" s="98" t="s">
        <v>102</v>
      </c>
      <c r="Q5" s="113" t="s">
        <v>102</v>
      </c>
      <c r="R5" s="116">
        <f aca="true" t="shared" si="0" ref="R5:R12">I5+N5</f>
        <v>2</v>
      </c>
      <c r="S5" s="115">
        <f aca="true" t="shared" si="1" ref="S5:S15">L5+Q5</f>
        <v>856</v>
      </c>
    </row>
    <row r="6" spans="2:19" ht="24.75" customHeight="1">
      <c r="B6" s="23"/>
      <c r="C6" s="167"/>
      <c r="D6" s="23"/>
      <c r="E6" s="97"/>
      <c r="F6" s="169" t="s">
        <v>114</v>
      </c>
      <c r="G6" s="169"/>
      <c r="H6" s="101"/>
      <c r="I6" s="112">
        <v>42</v>
      </c>
      <c r="J6" s="114">
        <v>7442</v>
      </c>
      <c r="K6" s="114">
        <v>9123.46</v>
      </c>
      <c r="L6" s="115">
        <f>J6+K6</f>
        <v>16565.46</v>
      </c>
      <c r="N6" s="112">
        <v>88</v>
      </c>
      <c r="O6" s="114">
        <v>12542.41</v>
      </c>
      <c r="P6" s="114">
        <v>12856.42</v>
      </c>
      <c r="Q6" s="114">
        <f aca="true" t="shared" si="2" ref="Q6:Q15">O6+P6</f>
        <v>25398.83</v>
      </c>
      <c r="R6" s="116">
        <f t="shared" si="0"/>
        <v>130</v>
      </c>
      <c r="S6" s="115">
        <f t="shared" si="1"/>
        <v>41964.29</v>
      </c>
    </row>
    <row r="7" spans="2:19" ht="24.75" customHeight="1">
      <c r="B7" s="27"/>
      <c r="C7" s="168"/>
      <c r="D7" s="27"/>
      <c r="E7" s="28"/>
      <c r="F7" s="169" t="s">
        <v>115</v>
      </c>
      <c r="G7" s="169"/>
      <c r="H7" s="101"/>
      <c r="I7" s="112">
        <v>21</v>
      </c>
      <c r="J7" s="114">
        <v>15905</v>
      </c>
      <c r="K7" s="114">
        <v>2209</v>
      </c>
      <c r="L7" s="115">
        <f>J7+K7</f>
        <v>18114</v>
      </c>
      <c r="N7" s="112">
        <v>13</v>
      </c>
      <c r="O7" s="114">
        <v>9904</v>
      </c>
      <c r="P7" s="114">
        <v>198</v>
      </c>
      <c r="Q7" s="114">
        <f t="shared" si="2"/>
        <v>10102</v>
      </c>
      <c r="R7" s="116">
        <f t="shared" si="0"/>
        <v>34</v>
      </c>
      <c r="S7" s="115">
        <f t="shared" si="1"/>
        <v>28216</v>
      </c>
    </row>
    <row r="8" spans="2:19" ht="24.75" customHeight="1">
      <c r="B8" s="23"/>
      <c r="C8" s="23"/>
      <c r="D8" s="23"/>
      <c r="E8" s="97"/>
      <c r="F8" s="169" t="s">
        <v>116</v>
      </c>
      <c r="G8" s="169"/>
      <c r="H8" s="101"/>
      <c r="I8" s="117" t="s">
        <v>124</v>
      </c>
      <c r="J8" s="98" t="s">
        <v>102</v>
      </c>
      <c r="K8" s="98" t="s">
        <v>102</v>
      </c>
      <c r="L8" s="98" t="s">
        <v>102</v>
      </c>
      <c r="N8" s="112">
        <v>5</v>
      </c>
      <c r="O8" s="114">
        <v>49861</v>
      </c>
      <c r="P8" s="114">
        <v>7312</v>
      </c>
      <c r="Q8" s="114">
        <f t="shared" si="2"/>
        <v>57173</v>
      </c>
      <c r="R8" s="116">
        <f t="shared" si="0"/>
        <v>5</v>
      </c>
      <c r="S8" s="115">
        <f t="shared" si="1"/>
        <v>57173</v>
      </c>
    </row>
    <row r="9" spans="2:19" ht="24.75" customHeight="1">
      <c r="B9" s="23"/>
      <c r="C9" s="170" t="s">
        <v>117</v>
      </c>
      <c r="D9" s="23"/>
      <c r="E9" s="97"/>
      <c r="F9" s="169" t="s">
        <v>118</v>
      </c>
      <c r="G9" s="169"/>
      <c r="H9" s="101"/>
      <c r="I9" s="112">
        <v>1</v>
      </c>
      <c r="J9" s="114">
        <v>1014</v>
      </c>
      <c r="K9" s="113" t="s">
        <v>102</v>
      </c>
      <c r="L9" s="115">
        <f>J9+K9</f>
        <v>1014</v>
      </c>
      <c r="N9" s="112">
        <v>12</v>
      </c>
      <c r="O9" s="114">
        <v>8506.82</v>
      </c>
      <c r="P9" s="114">
        <v>8890</v>
      </c>
      <c r="Q9" s="114">
        <f t="shared" si="2"/>
        <v>17396.82</v>
      </c>
      <c r="R9" s="116">
        <f t="shared" si="0"/>
        <v>13</v>
      </c>
      <c r="S9" s="115">
        <f t="shared" si="1"/>
        <v>18410.82</v>
      </c>
    </row>
    <row r="10" spans="2:19" ht="24.75" customHeight="1">
      <c r="B10" s="23"/>
      <c r="C10" s="170"/>
      <c r="D10" s="23"/>
      <c r="E10" s="28"/>
      <c r="F10" s="169" t="s">
        <v>119</v>
      </c>
      <c r="G10" s="169"/>
      <c r="H10" s="101"/>
      <c r="I10" s="112">
        <v>1</v>
      </c>
      <c r="J10" s="113" t="s">
        <v>102</v>
      </c>
      <c r="K10" s="114">
        <v>468</v>
      </c>
      <c r="L10" s="115">
        <f>J10+K10</f>
        <v>468</v>
      </c>
      <c r="N10" s="112">
        <v>8</v>
      </c>
      <c r="O10" s="114">
        <v>8700</v>
      </c>
      <c r="P10" s="113" t="s">
        <v>102</v>
      </c>
      <c r="Q10" s="114">
        <f t="shared" si="2"/>
        <v>8700</v>
      </c>
      <c r="R10" s="116">
        <f t="shared" si="0"/>
        <v>9</v>
      </c>
      <c r="S10" s="115">
        <f t="shared" si="1"/>
        <v>9168</v>
      </c>
    </row>
    <row r="11" spans="2:19" ht="24.75" customHeight="1">
      <c r="B11" s="23"/>
      <c r="C11" s="170"/>
      <c r="D11" s="23"/>
      <c r="E11" s="28"/>
      <c r="F11" s="169" t="s">
        <v>120</v>
      </c>
      <c r="G11" s="169"/>
      <c r="H11" s="101"/>
      <c r="I11" s="118" t="s">
        <v>129</v>
      </c>
      <c r="J11" s="98" t="s">
        <v>102</v>
      </c>
      <c r="K11" s="98" t="s">
        <v>102</v>
      </c>
      <c r="L11" s="98" t="s">
        <v>102</v>
      </c>
      <c r="N11" s="112">
        <v>2</v>
      </c>
      <c r="O11" s="114">
        <v>64</v>
      </c>
      <c r="P11" s="114">
        <v>106</v>
      </c>
      <c r="Q11" s="114">
        <f t="shared" si="2"/>
        <v>170</v>
      </c>
      <c r="R11" s="116">
        <f t="shared" si="0"/>
        <v>2</v>
      </c>
      <c r="S11" s="115">
        <f t="shared" si="1"/>
        <v>170</v>
      </c>
    </row>
    <row r="12" spans="2:19" ht="24.75" customHeight="1">
      <c r="B12" s="23"/>
      <c r="C12" s="170"/>
      <c r="D12" s="23"/>
      <c r="E12" s="28"/>
      <c r="F12" s="169" t="s">
        <v>121</v>
      </c>
      <c r="G12" s="169"/>
      <c r="H12" s="101"/>
      <c r="I12" s="118" t="s">
        <v>129</v>
      </c>
      <c r="J12" s="98" t="s">
        <v>102</v>
      </c>
      <c r="K12" s="98" t="s">
        <v>102</v>
      </c>
      <c r="L12" s="98" t="s">
        <v>102</v>
      </c>
      <c r="N12" s="112">
        <v>4</v>
      </c>
      <c r="O12" s="114">
        <v>13287</v>
      </c>
      <c r="P12" s="114">
        <v>736</v>
      </c>
      <c r="Q12" s="114">
        <f t="shared" si="2"/>
        <v>14023</v>
      </c>
      <c r="R12" s="116">
        <f t="shared" si="0"/>
        <v>4</v>
      </c>
      <c r="S12" s="115">
        <f t="shared" si="1"/>
        <v>14023</v>
      </c>
    </row>
    <row r="13" spans="2:19" ht="24.75" customHeight="1">
      <c r="B13" s="23"/>
      <c r="C13" s="170"/>
      <c r="D13" s="23"/>
      <c r="E13" s="28"/>
      <c r="F13" s="171" t="s">
        <v>125</v>
      </c>
      <c r="G13" s="171"/>
      <c r="H13" s="101"/>
      <c r="I13" s="118" t="s">
        <v>129</v>
      </c>
      <c r="J13" s="98" t="s">
        <v>102</v>
      </c>
      <c r="K13" s="98" t="s">
        <v>102</v>
      </c>
      <c r="L13" s="98" t="s">
        <v>102</v>
      </c>
      <c r="N13" s="112">
        <v>1</v>
      </c>
      <c r="O13" s="114">
        <v>2900</v>
      </c>
      <c r="P13" s="113" t="s">
        <v>102</v>
      </c>
      <c r="Q13" s="114">
        <f t="shared" si="2"/>
        <v>2900</v>
      </c>
      <c r="R13" s="116">
        <v>1</v>
      </c>
      <c r="S13" s="115">
        <f t="shared" si="1"/>
        <v>2900</v>
      </c>
    </row>
    <row r="14" spans="2:19" ht="24.75" customHeight="1">
      <c r="B14" s="108"/>
      <c r="C14" s="108"/>
      <c r="D14" s="108"/>
      <c r="E14" s="28"/>
      <c r="F14" s="169" t="s">
        <v>122</v>
      </c>
      <c r="G14" s="169"/>
      <c r="H14" s="101"/>
      <c r="I14" s="118" t="s">
        <v>129</v>
      </c>
      <c r="J14" s="98" t="s">
        <v>102</v>
      </c>
      <c r="K14" s="98" t="s">
        <v>102</v>
      </c>
      <c r="L14" s="98" t="s">
        <v>102</v>
      </c>
      <c r="N14" s="112">
        <v>2</v>
      </c>
      <c r="O14" s="114">
        <v>1351</v>
      </c>
      <c r="P14" s="113" t="s">
        <v>102</v>
      </c>
      <c r="Q14" s="114">
        <f t="shared" si="2"/>
        <v>1351</v>
      </c>
      <c r="R14" s="116">
        <f>I14+N14</f>
        <v>2</v>
      </c>
      <c r="S14" s="115">
        <f t="shared" si="1"/>
        <v>1351</v>
      </c>
    </row>
    <row r="15" spans="2:19" ht="24.75" customHeight="1">
      <c r="B15" s="27"/>
      <c r="C15" s="27"/>
      <c r="D15" s="119"/>
      <c r="E15" s="120"/>
      <c r="F15" s="169" t="s">
        <v>123</v>
      </c>
      <c r="G15" s="169"/>
      <c r="H15" s="101"/>
      <c r="I15" s="118" t="s">
        <v>129</v>
      </c>
      <c r="J15" s="98" t="s">
        <v>102</v>
      </c>
      <c r="K15" s="98" t="s">
        <v>102</v>
      </c>
      <c r="L15" s="98" t="s">
        <v>102</v>
      </c>
      <c r="N15" s="112">
        <v>3</v>
      </c>
      <c r="O15" s="114">
        <v>661</v>
      </c>
      <c r="P15" s="114">
        <v>320</v>
      </c>
      <c r="Q15" s="114">
        <f t="shared" si="2"/>
        <v>981</v>
      </c>
      <c r="R15" s="116">
        <f>I15+N15</f>
        <v>3</v>
      </c>
      <c r="S15" s="115">
        <f t="shared" si="1"/>
        <v>981</v>
      </c>
    </row>
    <row r="16" spans="2:19" ht="24.75" customHeight="1">
      <c r="B16" s="27"/>
      <c r="C16" s="27"/>
      <c r="D16" s="169" t="s">
        <v>130</v>
      </c>
      <c r="E16" s="172"/>
      <c r="F16" s="172"/>
      <c r="G16" s="172"/>
      <c r="H16" s="101"/>
      <c r="I16" s="118" t="s">
        <v>129</v>
      </c>
      <c r="J16" s="98" t="s">
        <v>102</v>
      </c>
      <c r="K16" s="98" t="s">
        <v>102</v>
      </c>
      <c r="L16" s="98" t="s">
        <v>102</v>
      </c>
      <c r="N16" s="107" t="s">
        <v>101</v>
      </c>
      <c r="O16" s="98" t="s">
        <v>102</v>
      </c>
      <c r="P16" s="98" t="s">
        <v>102</v>
      </c>
      <c r="Q16" s="98" t="s">
        <v>102</v>
      </c>
      <c r="R16" s="98" t="s">
        <v>173</v>
      </c>
      <c r="S16" s="98" t="s">
        <v>172</v>
      </c>
    </row>
    <row r="17" spans="2:19" ht="24.75" customHeight="1">
      <c r="B17" s="27"/>
      <c r="C17" s="27"/>
      <c r="D17" s="169" t="s">
        <v>131</v>
      </c>
      <c r="E17" s="172"/>
      <c r="F17" s="172"/>
      <c r="G17" s="172"/>
      <c r="H17" s="101"/>
      <c r="I17" s="118" t="s">
        <v>129</v>
      </c>
      <c r="J17" s="98" t="s">
        <v>102</v>
      </c>
      <c r="K17" s="98" t="s">
        <v>102</v>
      </c>
      <c r="L17" s="98" t="s">
        <v>102</v>
      </c>
      <c r="N17" s="112">
        <v>1</v>
      </c>
      <c r="O17" s="114">
        <v>2279</v>
      </c>
      <c r="P17" s="113" t="s">
        <v>102</v>
      </c>
      <c r="Q17" s="114">
        <f>O17+P17</f>
        <v>2279</v>
      </c>
      <c r="R17" s="116">
        <f>I17+N17</f>
        <v>1</v>
      </c>
      <c r="S17" s="115">
        <f>L17+Q17</f>
        <v>2279</v>
      </c>
    </row>
    <row r="18" spans="2:19" ht="24.75" customHeight="1">
      <c r="B18" s="27"/>
      <c r="C18" s="27"/>
      <c r="D18" s="169" t="s">
        <v>132</v>
      </c>
      <c r="E18" s="172"/>
      <c r="F18" s="172"/>
      <c r="G18" s="172"/>
      <c r="H18" s="101"/>
      <c r="I18" s="112">
        <v>5</v>
      </c>
      <c r="J18" s="114">
        <v>86</v>
      </c>
      <c r="K18" s="114">
        <v>426</v>
      </c>
      <c r="L18" s="115">
        <f>J18+K18</f>
        <v>512</v>
      </c>
      <c r="N18" s="112">
        <v>3</v>
      </c>
      <c r="O18" s="114">
        <v>86</v>
      </c>
      <c r="P18" s="114">
        <v>84</v>
      </c>
      <c r="Q18" s="114">
        <f>O18+P18</f>
        <v>170</v>
      </c>
      <c r="R18" s="116">
        <f>I18+N18</f>
        <v>8</v>
      </c>
      <c r="S18" s="115">
        <f>L18+Q18</f>
        <v>682</v>
      </c>
    </row>
    <row r="19" spans="2:19" ht="24.75" customHeight="1">
      <c r="B19" s="23"/>
      <c r="C19" s="23"/>
      <c r="D19" s="23"/>
      <c r="E19" s="28"/>
      <c r="F19" s="169" t="s">
        <v>106</v>
      </c>
      <c r="G19" s="169"/>
      <c r="H19" s="101"/>
      <c r="I19" s="118" t="s">
        <v>129</v>
      </c>
      <c r="J19" s="98" t="s">
        <v>102</v>
      </c>
      <c r="K19" s="98" t="s">
        <v>102</v>
      </c>
      <c r="L19" s="98" t="s">
        <v>102</v>
      </c>
      <c r="N19" s="112">
        <v>2</v>
      </c>
      <c r="O19" s="114">
        <v>1220</v>
      </c>
      <c r="P19" s="114">
        <v>647</v>
      </c>
      <c r="Q19" s="114">
        <f>O19+P19</f>
        <v>1867</v>
      </c>
      <c r="R19" s="116">
        <f>I19+N19</f>
        <v>2</v>
      </c>
      <c r="S19" s="115">
        <f>L19+Q19</f>
        <v>1867</v>
      </c>
    </row>
    <row r="20" spans="2:19" ht="24.75" customHeight="1">
      <c r="B20" s="23"/>
      <c r="C20" s="174" t="s">
        <v>126</v>
      </c>
      <c r="D20" s="175"/>
      <c r="E20" s="28"/>
      <c r="F20" s="171" t="s">
        <v>107</v>
      </c>
      <c r="G20" s="171"/>
      <c r="H20" s="101"/>
      <c r="I20" s="112">
        <v>1</v>
      </c>
      <c r="J20" s="114">
        <v>516</v>
      </c>
      <c r="K20" s="113" t="s">
        <v>102</v>
      </c>
      <c r="L20" s="115">
        <f>J20+K20</f>
        <v>516</v>
      </c>
      <c r="N20" s="112">
        <v>3</v>
      </c>
      <c r="O20" s="114">
        <v>3410</v>
      </c>
      <c r="P20" s="114">
        <v>257</v>
      </c>
      <c r="Q20" s="114">
        <f>O20+P20</f>
        <v>3667</v>
      </c>
      <c r="R20" s="116">
        <f>I20+N20</f>
        <v>4</v>
      </c>
      <c r="S20" s="115">
        <f>L20+Q20</f>
        <v>4183</v>
      </c>
    </row>
    <row r="21" spans="2:19" ht="24.75" customHeight="1">
      <c r="B21" s="23"/>
      <c r="C21" s="176"/>
      <c r="D21" s="175"/>
      <c r="E21" s="28"/>
      <c r="F21" s="36" t="s">
        <v>108</v>
      </c>
      <c r="G21" s="36"/>
      <c r="H21" s="101"/>
      <c r="I21" s="118" t="s">
        <v>129</v>
      </c>
      <c r="J21" s="98" t="s">
        <v>102</v>
      </c>
      <c r="K21" s="98" t="s">
        <v>102</v>
      </c>
      <c r="L21" s="98" t="s">
        <v>102</v>
      </c>
      <c r="N21" s="107" t="s">
        <v>101</v>
      </c>
      <c r="O21" s="98" t="s">
        <v>102</v>
      </c>
      <c r="P21" s="98" t="s">
        <v>102</v>
      </c>
      <c r="Q21" s="98" t="s">
        <v>102</v>
      </c>
      <c r="R21" s="98" t="s">
        <v>173</v>
      </c>
      <c r="S21" s="98" t="s">
        <v>172</v>
      </c>
    </row>
    <row r="22" spans="2:19" ht="24.75" customHeight="1">
      <c r="B22" s="23"/>
      <c r="C22" s="176"/>
      <c r="D22" s="175"/>
      <c r="E22" s="28"/>
      <c r="F22" s="178" t="s">
        <v>109</v>
      </c>
      <c r="G22" s="178"/>
      <c r="H22" s="40"/>
      <c r="I22" s="112">
        <v>8</v>
      </c>
      <c r="J22" s="114">
        <v>4338</v>
      </c>
      <c r="K22" s="114">
        <v>720</v>
      </c>
      <c r="L22" s="115">
        <f>J22+K22</f>
        <v>5058</v>
      </c>
      <c r="N22" s="112">
        <v>21</v>
      </c>
      <c r="O22" s="114">
        <v>20603</v>
      </c>
      <c r="P22" s="114">
        <v>3410</v>
      </c>
      <c r="Q22" s="114">
        <f>O22+P22</f>
        <v>24013</v>
      </c>
      <c r="R22" s="116">
        <f>I22+N22</f>
        <v>29</v>
      </c>
      <c r="S22" s="115">
        <f>L22+Q22</f>
        <v>29071</v>
      </c>
    </row>
    <row r="23" spans="2:19" ht="24.75" customHeight="1">
      <c r="B23" s="23"/>
      <c r="C23" s="176"/>
      <c r="D23" s="175"/>
      <c r="E23" s="121"/>
      <c r="F23" s="169" t="s">
        <v>127</v>
      </c>
      <c r="G23" s="169"/>
      <c r="H23" s="101"/>
      <c r="I23" s="118" t="s">
        <v>129</v>
      </c>
      <c r="J23" s="98" t="s">
        <v>102</v>
      </c>
      <c r="K23" s="98" t="s">
        <v>102</v>
      </c>
      <c r="L23" s="98" t="s">
        <v>102</v>
      </c>
      <c r="N23" s="107" t="s">
        <v>101</v>
      </c>
      <c r="O23" s="98" t="s">
        <v>102</v>
      </c>
      <c r="P23" s="98" t="s">
        <v>102</v>
      </c>
      <c r="Q23" s="98" t="s">
        <v>102</v>
      </c>
      <c r="R23" s="98" t="s">
        <v>173</v>
      </c>
      <c r="S23" s="98" t="s">
        <v>172</v>
      </c>
    </row>
    <row r="24" spans="2:19" ht="24.75" customHeight="1">
      <c r="B24" s="108"/>
      <c r="C24" s="177"/>
      <c r="D24" s="175"/>
      <c r="E24" s="28"/>
      <c r="F24" s="171" t="s">
        <v>128</v>
      </c>
      <c r="G24" s="171"/>
      <c r="H24" s="122"/>
      <c r="I24" s="118" t="s">
        <v>129</v>
      </c>
      <c r="J24" s="98" t="s">
        <v>102</v>
      </c>
      <c r="K24" s="98" t="s">
        <v>102</v>
      </c>
      <c r="L24" s="98" t="s">
        <v>102</v>
      </c>
      <c r="N24" s="107" t="s">
        <v>101</v>
      </c>
      <c r="O24" s="98" t="s">
        <v>102</v>
      </c>
      <c r="P24" s="98" t="s">
        <v>102</v>
      </c>
      <c r="Q24" s="98" t="s">
        <v>102</v>
      </c>
      <c r="R24" s="98" t="s">
        <v>173</v>
      </c>
      <c r="S24" s="98" t="s">
        <v>172</v>
      </c>
    </row>
    <row r="25" spans="2:19" ht="24.75" customHeight="1">
      <c r="B25" s="27"/>
      <c r="C25" s="27"/>
      <c r="D25" s="101"/>
      <c r="E25" s="28"/>
      <c r="F25" s="169" t="s">
        <v>76</v>
      </c>
      <c r="G25" s="169"/>
      <c r="H25" s="101"/>
      <c r="I25" s="112">
        <v>7</v>
      </c>
      <c r="J25" s="114">
        <v>1644</v>
      </c>
      <c r="K25" s="114">
        <v>2113</v>
      </c>
      <c r="L25" s="115">
        <f>J25+K25</f>
        <v>3757</v>
      </c>
      <c r="N25" s="112">
        <v>6</v>
      </c>
      <c r="O25" s="114">
        <v>1080</v>
      </c>
      <c r="P25" s="114">
        <v>694</v>
      </c>
      <c r="Q25" s="114">
        <f>O25+P25</f>
        <v>1774</v>
      </c>
      <c r="R25" s="116">
        <f>I25+N25</f>
        <v>13</v>
      </c>
      <c r="S25" s="115">
        <f>L25+Q25</f>
        <v>5531</v>
      </c>
    </row>
    <row r="26" spans="2:19" ht="24.75" customHeight="1">
      <c r="B26" s="27"/>
      <c r="C26" s="27"/>
      <c r="D26" s="169" t="s">
        <v>110</v>
      </c>
      <c r="E26" s="173"/>
      <c r="F26" s="173"/>
      <c r="G26" s="173"/>
      <c r="H26" s="123"/>
      <c r="I26" s="112">
        <v>6</v>
      </c>
      <c r="J26" s="114">
        <v>4735.91</v>
      </c>
      <c r="K26" s="114">
        <v>532</v>
      </c>
      <c r="L26" s="115">
        <f>J26+K26</f>
        <v>5267.91</v>
      </c>
      <c r="N26" s="112">
        <v>2</v>
      </c>
      <c r="O26" s="114">
        <v>991</v>
      </c>
      <c r="P26" s="114">
        <v>495</v>
      </c>
      <c r="Q26" s="114">
        <f>O26+P26</f>
        <v>1486</v>
      </c>
      <c r="R26" s="116">
        <f>I26+N26</f>
        <v>8</v>
      </c>
      <c r="S26" s="115">
        <f>L26+Q26</f>
        <v>6753.91</v>
      </c>
    </row>
    <row r="27" spans="2:19" ht="24.75" customHeight="1">
      <c r="B27" s="27"/>
      <c r="C27" s="27"/>
      <c r="D27" s="169" t="s">
        <v>111</v>
      </c>
      <c r="E27" s="173"/>
      <c r="F27" s="173"/>
      <c r="G27" s="173"/>
      <c r="H27" s="101"/>
      <c r="I27" s="112">
        <v>4</v>
      </c>
      <c r="J27" s="114">
        <v>5070</v>
      </c>
      <c r="K27" s="113" t="s">
        <v>102</v>
      </c>
      <c r="L27" s="115">
        <f>J27+K27</f>
        <v>5070</v>
      </c>
      <c r="N27" s="112">
        <v>2</v>
      </c>
      <c r="O27" s="114">
        <v>3280</v>
      </c>
      <c r="P27" s="113" t="s">
        <v>102</v>
      </c>
      <c r="Q27" s="114">
        <f>O27+P27</f>
        <v>3280</v>
      </c>
      <c r="R27" s="116">
        <f>I27+N27</f>
        <v>6</v>
      </c>
      <c r="S27" s="115">
        <f>L27+Q27</f>
        <v>8350</v>
      </c>
    </row>
    <row r="28" spans="2:19" ht="24.75" customHeight="1" thickBot="1">
      <c r="B28" s="41" t="s">
        <v>38</v>
      </c>
      <c r="C28" s="41"/>
      <c r="D28" s="41"/>
      <c r="E28" s="41"/>
      <c r="F28" s="41"/>
      <c r="G28" s="41"/>
      <c r="H28" s="42"/>
      <c r="I28" s="124">
        <f>SUM(I5:I27)</f>
        <v>98</v>
      </c>
      <c r="J28" s="125">
        <f>SUM(J5:J27)</f>
        <v>40750.91</v>
      </c>
      <c r="K28" s="125">
        <f>SUM(K5:K27)</f>
        <v>16447.46</v>
      </c>
      <c r="L28" s="105">
        <f>SUM(L5:L27)</f>
        <v>57198.369999999995</v>
      </c>
      <c r="N28" s="124">
        <f aca="true" t="shared" si="3" ref="N28:S28">SUM(N5:N27)</f>
        <v>178</v>
      </c>
      <c r="O28" s="125">
        <f t="shared" si="3"/>
        <v>140726.23</v>
      </c>
      <c r="P28" s="125">
        <f t="shared" si="3"/>
        <v>36005.42</v>
      </c>
      <c r="Q28" s="125">
        <f t="shared" si="3"/>
        <v>176731.65</v>
      </c>
      <c r="R28" s="153">
        <f t="shared" si="3"/>
        <v>276</v>
      </c>
      <c r="S28" s="105">
        <f t="shared" si="3"/>
        <v>233930.02000000002</v>
      </c>
    </row>
    <row r="29" ht="14.25">
      <c r="S29" s="13" t="s">
        <v>112</v>
      </c>
    </row>
  </sheetData>
  <mergeCells count="25">
    <mergeCell ref="D27:G27"/>
    <mergeCell ref="F25:G25"/>
    <mergeCell ref="F24:G24"/>
    <mergeCell ref="C20:D24"/>
    <mergeCell ref="F22:G22"/>
    <mergeCell ref="F20:G20"/>
    <mergeCell ref="D18:G18"/>
    <mergeCell ref="F15:G15"/>
    <mergeCell ref="D26:G26"/>
    <mergeCell ref="F19:G19"/>
    <mergeCell ref="F23:G23"/>
    <mergeCell ref="F14:G14"/>
    <mergeCell ref="D16:G16"/>
    <mergeCell ref="D17:G17"/>
    <mergeCell ref="F8:G8"/>
    <mergeCell ref="C9:C13"/>
    <mergeCell ref="F9:G9"/>
    <mergeCell ref="F10:G10"/>
    <mergeCell ref="F11:G11"/>
    <mergeCell ref="F12:G12"/>
    <mergeCell ref="F13:G13"/>
    <mergeCell ref="C5:C7"/>
    <mergeCell ref="F5:G5"/>
    <mergeCell ref="F6:G6"/>
    <mergeCell ref="F7:G7"/>
  </mergeCells>
  <printOptions/>
  <pageMargins left="0.512" right="0.512" top="0.787" bottom="0.512" header="0.512" footer="0.51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2:T26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1" width="10.8984375" style="0" bestFit="1" customWidth="1"/>
    <col min="12" max="13" width="10.8984375" style="0" customWidth="1"/>
    <col min="14" max="15" width="5.59765625" style="0" customWidth="1"/>
    <col min="16" max="16" width="11.59765625" style="0" customWidth="1"/>
    <col min="17" max="17" width="10.8984375" style="0" bestFit="1" customWidth="1"/>
    <col min="18" max="18" width="11.5976562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2" t="s">
        <v>133</v>
      </c>
      <c r="T2" s="13" t="s">
        <v>93</v>
      </c>
    </row>
    <row r="3" spans="2:20" ht="24.75" customHeight="1">
      <c r="B3" s="93"/>
      <c r="C3" s="93"/>
      <c r="D3" s="93"/>
      <c r="E3" s="93"/>
      <c r="F3" s="94" t="s">
        <v>94</v>
      </c>
      <c r="G3" s="93"/>
      <c r="H3" s="93"/>
      <c r="I3" s="126" t="s">
        <v>134</v>
      </c>
      <c r="J3" s="95" t="s">
        <v>95</v>
      </c>
      <c r="K3" s="96"/>
      <c r="L3" s="96"/>
      <c r="M3" s="96"/>
      <c r="O3" s="96" t="s">
        <v>135</v>
      </c>
      <c r="P3" s="96"/>
      <c r="Q3" s="96"/>
      <c r="R3" s="96"/>
      <c r="S3" s="95" t="s">
        <v>136</v>
      </c>
      <c r="T3" s="127"/>
    </row>
    <row r="4" spans="2:20" ht="24.75" customHeight="1">
      <c r="B4" s="27"/>
      <c r="C4" s="27"/>
      <c r="D4" s="27"/>
      <c r="E4" s="27"/>
      <c r="F4" s="27"/>
      <c r="G4" s="27"/>
      <c r="H4" s="27"/>
      <c r="I4" s="128" t="s">
        <v>137</v>
      </c>
      <c r="J4" s="21" t="s">
        <v>97</v>
      </c>
      <c r="K4" s="21" t="s">
        <v>98</v>
      </c>
      <c r="L4" s="21" t="s">
        <v>99</v>
      </c>
      <c r="M4" s="21" t="s">
        <v>38</v>
      </c>
      <c r="O4" s="20" t="s">
        <v>97</v>
      </c>
      <c r="P4" s="21" t="s">
        <v>98</v>
      </c>
      <c r="Q4" s="21" t="s">
        <v>99</v>
      </c>
      <c r="R4" s="21" t="s">
        <v>38</v>
      </c>
      <c r="S4" s="21" t="s">
        <v>97</v>
      </c>
      <c r="T4" s="21" t="s">
        <v>63</v>
      </c>
    </row>
    <row r="5" spans="2:20" ht="24.75" customHeight="1">
      <c r="B5" s="23"/>
      <c r="C5" s="166" t="s">
        <v>113</v>
      </c>
      <c r="D5" s="23"/>
      <c r="E5" s="97"/>
      <c r="F5" s="169" t="s">
        <v>100</v>
      </c>
      <c r="G5" s="169"/>
      <c r="H5" s="27"/>
      <c r="I5" s="129">
        <v>1</v>
      </c>
      <c r="J5" s="98">
        <v>2</v>
      </c>
      <c r="K5" s="98" t="s">
        <v>176</v>
      </c>
      <c r="L5" s="99">
        <v>583</v>
      </c>
      <c r="M5" s="99">
        <v>583</v>
      </c>
      <c r="O5" s="130" t="s">
        <v>124</v>
      </c>
      <c r="P5" s="98" t="s">
        <v>138</v>
      </c>
      <c r="Q5" s="98" t="s">
        <v>176</v>
      </c>
      <c r="R5" s="98" t="s">
        <v>138</v>
      </c>
      <c r="S5" s="98">
        <v>2</v>
      </c>
      <c r="T5" s="99">
        <v>583</v>
      </c>
    </row>
    <row r="6" spans="2:20" ht="24.75" customHeight="1">
      <c r="B6" s="23"/>
      <c r="C6" s="167"/>
      <c r="D6" s="23"/>
      <c r="E6" s="97"/>
      <c r="F6" s="169" t="s">
        <v>114</v>
      </c>
      <c r="G6" s="169"/>
      <c r="H6" s="27"/>
      <c r="I6" s="131">
        <v>2</v>
      </c>
      <c r="J6" s="98">
        <v>38</v>
      </c>
      <c r="K6" s="99">
        <v>6949.32</v>
      </c>
      <c r="L6" s="99">
        <v>9857</v>
      </c>
      <c r="M6" s="99">
        <f>K6+L6</f>
        <v>16806.32</v>
      </c>
      <c r="O6" s="107">
        <v>87</v>
      </c>
      <c r="P6" s="99">
        <v>12077.55</v>
      </c>
      <c r="Q6" s="99">
        <v>11274.74</v>
      </c>
      <c r="R6" s="99">
        <f>SUM(P6:Q6)</f>
        <v>23352.29</v>
      </c>
      <c r="S6" s="98">
        <v>125</v>
      </c>
      <c r="T6" s="99">
        <f>M6+R6</f>
        <v>40158.61</v>
      </c>
    </row>
    <row r="7" spans="2:20" ht="24.75" customHeight="1">
      <c r="B7" s="27"/>
      <c r="C7" s="168"/>
      <c r="D7" s="27"/>
      <c r="E7" s="28"/>
      <c r="F7" s="169" t="s">
        <v>115</v>
      </c>
      <c r="G7" s="169"/>
      <c r="H7" s="27"/>
      <c r="I7" s="131">
        <v>3</v>
      </c>
      <c r="J7" s="98">
        <v>26</v>
      </c>
      <c r="K7" s="99">
        <v>18205</v>
      </c>
      <c r="L7" s="99">
        <v>2707</v>
      </c>
      <c r="M7" s="99">
        <f>K7+L7</f>
        <v>20912</v>
      </c>
      <c r="O7" s="107">
        <v>11</v>
      </c>
      <c r="P7" s="99">
        <v>9325.37</v>
      </c>
      <c r="Q7" s="99">
        <v>565</v>
      </c>
      <c r="R7" s="99">
        <f>SUM(P7:Q7)</f>
        <v>9890.37</v>
      </c>
      <c r="S7" s="98">
        <v>37</v>
      </c>
      <c r="T7" s="99">
        <f>M7+R7</f>
        <v>30802.370000000003</v>
      </c>
    </row>
    <row r="8" spans="2:20" ht="24.75" customHeight="1">
      <c r="B8" s="23"/>
      <c r="C8" s="179" t="s">
        <v>139</v>
      </c>
      <c r="D8" s="23"/>
      <c r="E8" s="97"/>
      <c r="F8" s="169" t="s">
        <v>130</v>
      </c>
      <c r="G8" s="169"/>
      <c r="H8" s="27"/>
      <c r="I8" s="131">
        <v>11</v>
      </c>
      <c r="J8" s="132" t="s">
        <v>124</v>
      </c>
      <c r="K8" s="98" t="s">
        <v>176</v>
      </c>
      <c r="L8" s="98" t="s">
        <v>176</v>
      </c>
      <c r="M8" s="98" t="s">
        <v>138</v>
      </c>
      <c r="O8" s="130" t="s">
        <v>124</v>
      </c>
      <c r="P8" s="98" t="s">
        <v>138</v>
      </c>
      <c r="Q8" s="98" t="s">
        <v>176</v>
      </c>
      <c r="R8" s="98" t="s">
        <v>138</v>
      </c>
      <c r="S8" s="98" t="s">
        <v>175</v>
      </c>
      <c r="T8" s="98" t="s">
        <v>174</v>
      </c>
    </row>
    <row r="9" spans="2:20" ht="24.75" customHeight="1">
      <c r="B9" s="23"/>
      <c r="C9" s="180"/>
      <c r="D9" s="23"/>
      <c r="E9" s="97"/>
      <c r="F9" s="169" t="s">
        <v>140</v>
      </c>
      <c r="G9" s="169"/>
      <c r="H9" s="27"/>
      <c r="I9" s="131">
        <v>12</v>
      </c>
      <c r="J9" s="132" t="s">
        <v>124</v>
      </c>
      <c r="K9" s="98" t="s">
        <v>176</v>
      </c>
      <c r="L9" s="98" t="s">
        <v>176</v>
      </c>
      <c r="M9" s="98" t="s">
        <v>138</v>
      </c>
      <c r="O9" s="107">
        <v>1</v>
      </c>
      <c r="P9" s="99">
        <v>988</v>
      </c>
      <c r="Q9" s="98" t="s">
        <v>176</v>
      </c>
      <c r="R9" s="99">
        <f aca="true" t="shared" si="0" ref="R9:R14">SUM(P9:Q9)</f>
        <v>988</v>
      </c>
      <c r="S9" s="98">
        <v>1</v>
      </c>
      <c r="T9" s="99">
        <f aca="true" t="shared" si="1" ref="T9:T14">M9+R9</f>
        <v>988</v>
      </c>
    </row>
    <row r="10" spans="2:20" ht="24.75" customHeight="1">
      <c r="B10" s="23"/>
      <c r="C10" s="180"/>
      <c r="D10" s="23"/>
      <c r="E10" s="28"/>
      <c r="F10" s="169" t="s">
        <v>141</v>
      </c>
      <c r="G10" s="169"/>
      <c r="H10" s="101"/>
      <c r="I10" s="131">
        <v>13</v>
      </c>
      <c r="J10" s="98">
        <v>16</v>
      </c>
      <c r="K10" s="99">
        <v>358</v>
      </c>
      <c r="L10" s="99">
        <v>1036.3</v>
      </c>
      <c r="M10" s="99">
        <f>K10+L10</f>
        <v>1394.3</v>
      </c>
      <c r="O10" s="107">
        <v>8</v>
      </c>
      <c r="P10" s="99">
        <v>932</v>
      </c>
      <c r="Q10" s="99">
        <v>574.8</v>
      </c>
      <c r="R10" s="99">
        <f t="shared" si="0"/>
        <v>1506.8</v>
      </c>
      <c r="S10" s="98">
        <v>24</v>
      </c>
      <c r="T10" s="99">
        <f t="shared" si="1"/>
        <v>2901.1</v>
      </c>
    </row>
    <row r="11" spans="2:20" ht="24.75" customHeight="1">
      <c r="B11" s="27"/>
      <c r="C11" s="181"/>
      <c r="D11" s="101"/>
      <c r="E11" s="28"/>
      <c r="F11" s="171" t="s">
        <v>142</v>
      </c>
      <c r="G11" s="171"/>
      <c r="H11" s="27"/>
      <c r="I11" s="131">
        <v>14</v>
      </c>
      <c r="J11" s="132" t="s">
        <v>124</v>
      </c>
      <c r="K11" s="98" t="s">
        <v>176</v>
      </c>
      <c r="L11" s="98" t="s">
        <v>176</v>
      </c>
      <c r="M11" s="98" t="s">
        <v>138</v>
      </c>
      <c r="O11" s="107">
        <v>1</v>
      </c>
      <c r="P11" s="99">
        <v>672</v>
      </c>
      <c r="Q11" s="98" t="s">
        <v>176</v>
      </c>
      <c r="R11" s="99">
        <f t="shared" si="0"/>
        <v>672</v>
      </c>
      <c r="S11" s="98">
        <v>1</v>
      </c>
      <c r="T11" s="99">
        <f t="shared" si="1"/>
        <v>672</v>
      </c>
    </row>
    <row r="12" spans="2:20" ht="24.75" customHeight="1">
      <c r="B12" s="133"/>
      <c r="C12" s="134" t="s">
        <v>143</v>
      </c>
      <c r="D12" s="134"/>
      <c r="E12" s="135"/>
      <c r="F12" s="134"/>
      <c r="G12" s="134"/>
      <c r="H12" s="27"/>
      <c r="I12" s="136">
        <v>21</v>
      </c>
      <c r="J12" s="98">
        <v>3</v>
      </c>
      <c r="K12" s="99">
        <v>3074</v>
      </c>
      <c r="L12" s="99">
        <v>71</v>
      </c>
      <c r="M12" s="99">
        <v>3145</v>
      </c>
      <c r="O12" s="107">
        <v>24</v>
      </c>
      <c r="P12" s="99">
        <v>10838</v>
      </c>
      <c r="Q12" s="99">
        <v>3169.81</v>
      </c>
      <c r="R12" s="99">
        <f t="shared" si="0"/>
        <v>14007.81</v>
      </c>
      <c r="S12" s="98">
        <v>27</v>
      </c>
      <c r="T12" s="99">
        <f t="shared" si="1"/>
        <v>17152.809999999998</v>
      </c>
    </row>
    <row r="13" spans="2:20" ht="24.75" customHeight="1">
      <c r="B13" s="23"/>
      <c r="C13" s="182" t="s">
        <v>144</v>
      </c>
      <c r="D13" s="23"/>
      <c r="E13" s="28"/>
      <c r="F13" s="169" t="s">
        <v>145</v>
      </c>
      <c r="G13" s="169"/>
      <c r="H13" s="27"/>
      <c r="I13" s="136">
        <v>31</v>
      </c>
      <c r="J13" s="98">
        <v>4</v>
      </c>
      <c r="K13" s="99">
        <v>4069</v>
      </c>
      <c r="L13" s="99">
        <v>953</v>
      </c>
      <c r="M13" s="99">
        <v>5022</v>
      </c>
      <c r="O13" s="107">
        <v>13</v>
      </c>
      <c r="P13" s="99">
        <v>16546.05</v>
      </c>
      <c r="Q13" s="99">
        <v>2748</v>
      </c>
      <c r="R13" s="99">
        <f t="shared" si="0"/>
        <v>19294.05</v>
      </c>
      <c r="S13" s="98">
        <v>17</v>
      </c>
      <c r="T13" s="99">
        <f t="shared" si="1"/>
        <v>24316.05</v>
      </c>
    </row>
    <row r="14" spans="2:20" ht="24.75" customHeight="1">
      <c r="B14" s="108"/>
      <c r="C14" s="183"/>
      <c r="D14" s="108"/>
      <c r="E14" s="28"/>
      <c r="F14" s="169" t="s">
        <v>146</v>
      </c>
      <c r="G14" s="169"/>
      <c r="H14" s="27"/>
      <c r="I14" s="136">
        <v>32</v>
      </c>
      <c r="J14" s="132" t="s">
        <v>124</v>
      </c>
      <c r="K14" s="98" t="s">
        <v>176</v>
      </c>
      <c r="L14" s="98" t="s">
        <v>176</v>
      </c>
      <c r="M14" s="98" t="s">
        <v>138</v>
      </c>
      <c r="O14" s="107">
        <v>4</v>
      </c>
      <c r="P14" s="99">
        <v>2820</v>
      </c>
      <c r="Q14" s="99">
        <v>59</v>
      </c>
      <c r="R14" s="99">
        <f t="shared" si="0"/>
        <v>2879</v>
      </c>
      <c r="S14" s="98">
        <v>4</v>
      </c>
      <c r="T14" s="99">
        <f t="shared" si="1"/>
        <v>2879</v>
      </c>
    </row>
    <row r="15" spans="2:20" ht="24.75" customHeight="1">
      <c r="B15" s="108"/>
      <c r="C15" s="183"/>
      <c r="D15" s="109"/>
      <c r="E15" s="120"/>
      <c r="F15" s="169" t="s">
        <v>127</v>
      </c>
      <c r="G15" s="169"/>
      <c r="H15" s="27"/>
      <c r="I15" s="136">
        <v>33</v>
      </c>
      <c r="J15" s="132" t="s">
        <v>124</v>
      </c>
      <c r="K15" s="98" t="s">
        <v>176</v>
      </c>
      <c r="L15" s="98" t="s">
        <v>176</v>
      </c>
      <c r="M15" s="98" t="s">
        <v>138</v>
      </c>
      <c r="O15" s="137" t="s">
        <v>124</v>
      </c>
      <c r="P15" s="98" t="s">
        <v>138</v>
      </c>
      <c r="Q15" s="98" t="s">
        <v>176</v>
      </c>
      <c r="R15" s="98" t="s">
        <v>138</v>
      </c>
      <c r="S15" s="98" t="s">
        <v>175</v>
      </c>
      <c r="T15" s="98" t="s">
        <v>174</v>
      </c>
    </row>
    <row r="16" spans="2:20" ht="24.75" customHeight="1">
      <c r="B16" s="27"/>
      <c r="C16" s="184"/>
      <c r="D16" s="119"/>
      <c r="E16" s="120"/>
      <c r="F16" s="169" t="s">
        <v>147</v>
      </c>
      <c r="G16" s="169"/>
      <c r="H16" s="27"/>
      <c r="I16" s="136">
        <v>34</v>
      </c>
      <c r="J16" s="132" t="s">
        <v>124</v>
      </c>
      <c r="K16" s="98" t="s">
        <v>176</v>
      </c>
      <c r="L16" s="98" t="s">
        <v>176</v>
      </c>
      <c r="M16" s="98" t="s">
        <v>138</v>
      </c>
      <c r="O16" s="137" t="s">
        <v>124</v>
      </c>
      <c r="P16" s="98" t="s">
        <v>138</v>
      </c>
      <c r="Q16" s="98" t="s">
        <v>176</v>
      </c>
      <c r="R16" s="98" t="s">
        <v>138</v>
      </c>
      <c r="S16" s="98" t="s">
        <v>175</v>
      </c>
      <c r="T16" s="98" t="s">
        <v>174</v>
      </c>
    </row>
    <row r="17" spans="2:20" ht="24.75" customHeight="1">
      <c r="B17" s="138"/>
      <c r="C17" s="182" t="s">
        <v>148</v>
      </c>
      <c r="D17" s="139"/>
      <c r="E17" s="120"/>
      <c r="F17" s="169" t="s">
        <v>149</v>
      </c>
      <c r="G17" s="169"/>
      <c r="H17" s="27"/>
      <c r="I17" s="136">
        <v>41</v>
      </c>
      <c r="J17" s="98">
        <v>4</v>
      </c>
      <c r="K17" s="99">
        <v>2816</v>
      </c>
      <c r="L17" s="99">
        <v>911</v>
      </c>
      <c r="M17" s="99">
        <v>3727</v>
      </c>
      <c r="O17" s="137" t="s">
        <v>124</v>
      </c>
      <c r="P17" s="98" t="s">
        <v>138</v>
      </c>
      <c r="Q17" s="98" t="s">
        <v>176</v>
      </c>
      <c r="R17" s="98" t="s">
        <v>138</v>
      </c>
      <c r="S17" s="113">
        <v>4</v>
      </c>
      <c r="T17" s="99">
        <f aca="true" t="shared" si="2" ref="T17:T22">M17+R17</f>
        <v>3727</v>
      </c>
    </row>
    <row r="18" spans="2:20" ht="24.75" customHeight="1">
      <c r="B18" s="23"/>
      <c r="C18" s="183"/>
      <c r="D18" s="23"/>
      <c r="E18" s="28"/>
      <c r="F18" s="169" t="s">
        <v>150</v>
      </c>
      <c r="G18" s="169"/>
      <c r="H18" s="27"/>
      <c r="I18" s="136">
        <v>42</v>
      </c>
      <c r="J18" s="98">
        <v>11</v>
      </c>
      <c r="K18" s="99">
        <v>4479</v>
      </c>
      <c r="L18" s="99">
        <v>1284</v>
      </c>
      <c r="M18" s="99">
        <f>K18+L18</f>
        <v>5763</v>
      </c>
      <c r="O18" s="107">
        <v>8</v>
      </c>
      <c r="P18" s="99">
        <v>1145</v>
      </c>
      <c r="Q18" s="99">
        <v>2584</v>
      </c>
      <c r="R18" s="99">
        <f>SUM(P18:Q18)</f>
        <v>3729</v>
      </c>
      <c r="S18" s="98">
        <v>19</v>
      </c>
      <c r="T18" s="99">
        <f t="shared" si="2"/>
        <v>9492</v>
      </c>
    </row>
    <row r="19" spans="2:20" ht="24.75" customHeight="1">
      <c r="B19" s="23"/>
      <c r="C19" s="183"/>
      <c r="D19" s="102"/>
      <c r="E19" s="28"/>
      <c r="F19" s="169" t="s">
        <v>151</v>
      </c>
      <c r="G19" s="169"/>
      <c r="H19" s="27"/>
      <c r="I19" s="136">
        <v>43</v>
      </c>
      <c r="J19" s="132" t="s">
        <v>124</v>
      </c>
      <c r="K19" s="98" t="s">
        <v>176</v>
      </c>
      <c r="L19" s="98" t="s">
        <v>176</v>
      </c>
      <c r="M19" s="98" t="s">
        <v>138</v>
      </c>
      <c r="O19" s="107">
        <v>2</v>
      </c>
      <c r="P19" s="99">
        <v>23840</v>
      </c>
      <c r="Q19" s="98" t="s">
        <v>176</v>
      </c>
      <c r="R19" s="99">
        <f>SUM(P19:Q19)</f>
        <v>23840</v>
      </c>
      <c r="S19" s="98">
        <v>2</v>
      </c>
      <c r="T19" s="99">
        <f t="shared" si="2"/>
        <v>23840</v>
      </c>
    </row>
    <row r="20" spans="2:20" ht="24.75" customHeight="1">
      <c r="B20" s="27"/>
      <c r="C20" s="184"/>
      <c r="D20" s="122"/>
      <c r="E20" s="28"/>
      <c r="F20" s="169" t="s">
        <v>123</v>
      </c>
      <c r="G20" s="169"/>
      <c r="H20" s="27"/>
      <c r="I20" s="136">
        <v>44</v>
      </c>
      <c r="J20" s="98">
        <v>2</v>
      </c>
      <c r="K20" s="99">
        <v>1039</v>
      </c>
      <c r="L20" s="99">
        <v>161</v>
      </c>
      <c r="M20" s="99">
        <v>1200</v>
      </c>
      <c r="N20" s="100" t="s">
        <v>138</v>
      </c>
      <c r="O20" s="107">
        <v>6</v>
      </c>
      <c r="P20" s="99">
        <v>8213</v>
      </c>
      <c r="Q20" s="99">
        <v>930.91</v>
      </c>
      <c r="R20" s="99">
        <f>SUM(P20:Q20)</f>
        <v>9143.91</v>
      </c>
      <c r="S20" s="98">
        <v>8</v>
      </c>
      <c r="T20" s="99">
        <f t="shared" si="2"/>
        <v>10343.91</v>
      </c>
    </row>
    <row r="21" spans="2:20" ht="24.75" customHeight="1">
      <c r="B21" s="27"/>
      <c r="C21" s="27"/>
      <c r="D21" s="169" t="s">
        <v>110</v>
      </c>
      <c r="E21" s="169"/>
      <c r="F21" s="169"/>
      <c r="G21" s="27"/>
      <c r="H21" s="27"/>
      <c r="I21" s="131">
        <v>51</v>
      </c>
      <c r="J21" s="98">
        <v>1</v>
      </c>
      <c r="K21" s="98" t="s">
        <v>176</v>
      </c>
      <c r="L21" s="99">
        <v>155</v>
      </c>
      <c r="M21" s="99">
        <v>155</v>
      </c>
      <c r="O21" s="107">
        <v>2</v>
      </c>
      <c r="P21" s="99">
        <v>428.28</v>
      </c>
      <c r="Q21" s="99">
        <v>522</v>
      </c>
      <c r="R21" s="99">
        <f>SUM(P21:Q21)</f>
        <v>950.28</v>
      </c>
      <c r="S21" s="98">
        <v>3</v>
      </c>
      <c r="T21" s="99">
        <f t="shared" si="2"/>
        <v>1105.28</v>
      </c>
    </row>
    <row r="22" spans="2:20" ht="24.75" customHeight="1">
      <c r="B22" s="27"/>
      <c r="C22" s="27"/>
      <c r="D22" s="169" t="s">
        <v>111</v>
      </c>
      <c r="E22" s="169"/>
      <c r="F22" s="169"/>
      <c r="G22" s="27"/>
      <c r="H22" s="27"/>
      <c r="I22" s="131">
        <v>52</v>
      </c>
      <c r="J22" s="132" t="s">
        <v>124</v>
      </c>
      <c r="K22" s="98" t="s">
        <v>176</v>
      </c>
      <c r="L22" s="98" t="s">
        <v>176</v>
      </c>
      <c r="M22" s="98" t="s">
        <v>138</v>
      </c>
      <c r="O22" s="107">
        <v>3</v>
      </c>
      <c r="P22" s="98">
        <v>1060</v>
      </c>
      <c r="Q22" s="99">
        <v>151</v>
      </c>
      <c r="R22" s="99">
        <f>SUM(P22:Q22)</f>
        <v>1211</v>
      </c>
      <c r="S22" s="98">
        <v>3</v>
      </c>
      <c r="T22" s="99">
        <f t="shared" si="2"/>
        <v>1211</v>
      </c>
    </row>
    <row r="23" spans="2:20" ht="24.75" customHeight="1" thickBot="1">
      <c r="B23" s="41" t="s">
        <v>38</v>
      </c>
      <c r="C23" s="41"/>
      <c r="D23" s="41"/>
      <c r="E23" s="41"/>
      <c r="F23" s="41"/>
      <c r="G23" s="41"/>
      <c r="H23" s="41"/>
      <c r="I23" s="140"/>
      <c r="J23" s="154">
        <f>SUM(J5:J22)</f>
        <v>107</v>
      </c>
      <c r="K23" s="105">
        <f>SUM(K5:K22)</f>
        <v>40989.32</v>
      </c>
      <c r="L23" s="105">
        <f>SUM(L5:L22)</f>
        <v>17718.3</v>
      </c>
      <c r="M23" s="105">
        <f>SUM(M5:M22)</f>
        <v>58707.62</v>
      </c>
      <c r="O23" s="155">
        <f aca="true" t="shared" si="3" ref="O23:T23">SUM(O5:O22)</f>
        <v>170</v>
      </c>
      <c r="P23" s="105">
        <f t="shared" si="3"/>
        <v>88885.25</v>
      </c>
      <c r="Q23" s="105">
        <f t="shared" si="3"/>
        <v>22579.26</v>
      </c>
      <c r="R23" s="105">
        <f t="shared" si="3"/>
        <v>111464.51000000001</v>
      </c>
      <c r="S23" s="104">
        <f t="shared" si="3"/>
        <v>277</v>
      </c>
      <c r="T23" s="105">
        <f t="shared" si="3"/>
        <v>170172.13</v>
      </c>
    </row>
    <row r="24" spans="9:20" ht="14.25" customHeight="1">
      <c r="I24" s="23"/>
      <c r="J24" s="23"/>
      <c r="K24" s="23"/>
      <c r="L24" s="23"/>
      <c r="M24" s="23"/>
      <c r="T24" s="13" t="s">
        <v>112</v>
      </c>
    </row>
    <row r="25" spans="9:13" ht="24.75" customHeight="1">
      <c r="I25" s="23"/>
      <c r="J25" s="23"/>
      <c r="K25" s="23"/>
      <c r="L25" s="23"/>
      <c r="M25" s="23"/>
    </row>
    <row r="26" spans="9:13" ht="24.75" customHeight="1">
      <c r="I26" s="23"/>
      <c r="J26" s="23"/>
      <c r="K26" s="23"/>
      <c r="L26" s="23"/>
      <c r="M26" s="23"/>
    </row>
  </sheetData>
  <mergeCells count="21">
    <mergeCell ref="D22:F22"/>
    <mergeCell ref="C8:C11"/>
    <mergeCell ref="C13:C16"/>
    <mergeCell ref="C17:C20"/>
    <mergeCell ref="D21:F21"/>
    <mergeCell ref="F14:G14"/>
    <mergeCell ref="F8:G8"/>
    <mergeCell ref="F9:G9"/>
    <mergeCell ref="F10:G10"/>
    <mergeCell ref="F11:G11"/>
    <mergeCell ref="F15:G15"/>
    <mergeCell ref="F18:G18"/>
    <mergeCell ref="F13:G13"/>
    <mergeCell ref="C5:C7"/>
    <mergeCell ref="F5:G5"/>
    <mergeCell ref="F6:G6"/>
    <mergeCell ref="F7:G7"/>
    <mergeCell ref="F19:G19"/>
    <mergeCell ref="F20:G20"/>
    <mergeCell ref="F16:G16"/>
    <mergeCell ref="F17:G17"/>
  </mergeCells>
  <printOptions/>
  <pageMargins left="0.512" right="0.512" top="0.787" bottom="0.512" header="0.512" footer="0.51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1" width="11.69921875" style="0" bestFit="1" customWidth="1"/>
    <col min="12" max="12" width="11" style="0" bestFit="1" customWidth="1"/>
    <col min="13" max="13" width="11.69921875" style="0" bestFit="1" customWidth="1"/>
    <col min="14" max="15" width="5.59765625" style="0" customWidth="1"/>
    <col min="16" max="16" width="11.59765625" style="0" customWidth="1"/>
    <col min="17" max="17" width="11.69921875" style="0" bestFit="1" customWidth="1"/>
    <col min="18" max="18" width="11.5976562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2" t="s">
        <v>152</v>
      </c>
      <c r="T2" s="13" t="s">
        <v>93</v>
      </c>
    </row>
    <row r="3" spans="2:20" ht="24.75" customHeight="1">
      <c r="B3" s="93"/>
      <c r="C3" s="93"/>
      <c r="D3" s="93"/>
      <c r="E3" s="93"/>
      <c r="F3" s="94" t="s">
        <v>153</v>
      </c>
      <c r="G3" s="93"/>
      <c r="H3" s="93"/>
      <c r="I3" s="126" t="s">
        <v>134</v>
      </c>
      <c r="J3" s="95" t="s">
        <v>95</v>
      </c>
      <c r="K3" s="96"/>
      <c r="L3" s="96"/>
      <c r="M3" s="96"/>
      <c r="O3" s="96" t="s">
        <v>135</v>
      </c>
      <c r="P3" s="96"/>
      <c r="Q3" s="96"/>
      <c r="R3" s="96"/>
      <c r="S3" s="95" t="s">
        <v>136</v>
      </c>
      <c r="T3" s="127"/>
    </row>
    <row r="4" spans="2:20" ht="24.75" customHeight="1">
      <c r="B4" s="27"/>
      <c r="C4" s="27"/>
      <c r="D4" s="27"/>
      <c r="E4" s="27"/>
      <c r="F4" s="27"/>
      <c r="G4" s="27"/>
      <c r="H4" s="27"/>
      <c r="I4" s="128" t="s">
        <v>137</v>
      </c>
      <c r="J4" s="21" t="s">
        <v>97</v>
      </c>
      <c r="K4" s="21" t="s">
        <v>98</v>
      </c>
      <c r="L4" s="21" t="s">
        <v>99</v>
      </c>
      <c r="M4" s="21" t="s">
        <v>38</v>
      </c>
      <c r="O4" s="20" t="s">
        <v>97</v>
      </c>
      <c r="P4" s="21" t="s">
        <v>98</v>
      </c>
      <c r="Q4" s="21" t="s">
        <v>99</v>
      </c>
      <c r="R4" s="21" t="s">
        <v>38</v>
      </c>
      <c r="S4" s="21" t="s">
        <v>97</v>
      </c>
      <c r="T4" s="21" t="s">
        <v>63</v>
      </c>
    </row>
    <row r="5" spans="2:20" ht="24.75" customHeight="1">
      <c r="B5" s="23"/>
      <c r="C5" s="185" t="s">
        <v>113</v>
      </c>
      <c r="D5" s="23"/>
      <c r="E5" s="28"/>
      <c r="F5" s="169" t="s">
        <v>154</v>
      </c>
      <c r="G5" s="169"/>
      <c r="H5" s="27"/>
      <c r="I5" s="129">
        <v>1</v>
      </c>
      <c r="J5" s="98">
        <v>3</v>
      </c>
      <c r="K5" s="99">
        <v>432</v>
      </c>
      <c r="L5" s="99">
        <v>1238</v>
      </c>
      <c r="M5" s="99">
        <v>1670</v>
      </c>
      <c r="O5" s="107">
        <v>1</v>
      </c>
      <c r="P5" s="98" t="s">
        <v>138</v>
      </c>
      <c r="Q5" s="99">
        <v>194</v>
      </c>
      <c r="R5" s="99">
        <v>194</v>
      </c>
      <c r="S5" s="98">
        <v>4</v>
      </c>
      <c r="T5" s="99">
        <v>1864</v>
      </c>
    </row>
    <row r="6" spans="2:20" ht="24.75" customHeight="1">
      <c r="B6" s="23"/>
      <c r="C6" s="186"/>
      <c r="D6" s="23"/>
      <c r="E6" s="28"/>
      <c r="F6" s="169" t="s">
        <v>155</v>
      </c>
      <c r="G6" s="169"/>
      <c r="H6" s="27"/>
      <c r="I6" s="131">
        <v>2</v>
      </c>
      <c r="J6" s="98">
        <v>25</v>
      </c>
      <c r="K6" s="99">
        <v>3428.32</v>
      </c>
      <c r="L6" s="99">
        <v>4409</v>
      </c>
      <c r="M6" s="99">
        <f>K6+L6</f>
        <v>7837.32</v>
      </c>
      <c r="O6" s="107">
        <v>119</v>
      </c>
      <c r="P6" s="99">
        <v>19301.37</v>
      </c>
      <c r="Q6" s="99">
        <v>15090.73</v>
      </c>
      <c r="R6" s="99">
        <f>SUM(P6:Q6)</f>
        <v>34392.1</v>
      </c>
      <c r="S6" s="98">
        <v>144</v>
      </c>
      <c r="T6" s="99">
        <f>M6+R6</f>
        <v>42229.42</v>
      </c>
    </row>
    <row r="7" spans="2:20" ht="24.75" customHeight="1">
      <c r="B7" s="27"/>
      <c r="C7" s="187"/>
      <c r="D7" s="27"/>
      <c r="E7" s="28"/>
      <c r="F7" s="169" t="s">
        <v>156</v>
      </c>
      <c r="G7" s="169"/>
      <c r="H7" s="27"/>
      <c r="I7" s="131">
        <v>3</v>
      </c>
      <c r="J7" s="98">
        <v>20</v>
      </c>
      <c r="K7" s="99">
        <v>17211.45</v>
      </c>
      <c r="L7" s="99">
        <v>1634</v>
      </c>
      <c r="M7" s="99">
        <f>K7+L7</f>
        <v>18845.45</v>
      </c>
      <c r="O7" s="107">
        <v>19</v>
      </c>
      <c r="P7" s="99">
        <v>8010.77</v>
      </c>
      <c r="Q7" s="99">
        <v>3119</v>
      </c>
      <c r="R7" s="99">
        <f>SUM(P7:Q7)</f>
        <v>11129.77</v>
      </c>
      <c r="S7" s="98">
        <v>39</v>
      </c>
      <c r="T7" s="99">
        <f>M7+R7</f>
        <v>29975.22</v>
      </c>
    </row>
    <row r="8" spans="2:20" ht="24.75" customHeight="1">
      <c r="B8" s="23"/>
      <c r="C8" s="188" t="s">
        <v>139</v>
      </c>
      <c r="D8" s="23"/>
      <c r="E8" s="28"/>
      <c r="F8" s="169" t="s">
        <v>103</v>
      </c>
      <c r="G8" s="169"/>
      <c r="H8" s="135"/>
      <c r="I8" s="131">
        <v>11</v>
      </c>
      <c r="J8" s="132" t="s">
        <v>124</v>
      </c>
      <c r="K8" s="98" t="s">
        <v>138</v>
      </c>
      <c r="L8" s="98" t="s">
        <v>138</v>
      </c>
      <c r="M8" s="98" t="s">
        <v>138</v>
      </c>
      <c r="O8" s="130" t="s">
        <v>124</v>
      </c>
      <c r="P8" s="98" t="s">
        <v>138</v>
      </c>
      <c r="Q8" s="98" t="s">
        <v>138</v>
      </c>
      <c r="R8" s="98" t="s">
        <v>138</v>
      </c>
      <c r="S8" s="98" t="s">
        <v>175</v>
      </c>
      <c r="T8" s="98" t="s">
        <v>174</v>
      </c>
    </row>
    <row r="9" spans="2:20" ht="24.75" customHeight="1">
      <c r="B9" s="23"/>
      <c r="C9" s="189"/>
      <c r="D9" s="23"/>
      <c r="E9" s="28"/>
      <c r="F9" s="169" t="s">
        <v>104</v>
      </c>
      <c r="G9" s="169"/>
      <c r="H9" s="135"/>
      <c r="I9" s="131">
        <v>12</v>
      </c>
      <c r="J9" s="132" t="s">
        <v>124</v>
      </c>
      <c r="K9" s="98" t="s">
        <v>138</v>
      </c>
      <c r="L9" s="98" t="s">
        <v>138</v>
      </c>
      <c r="M9" s="98" t="s">
        <v>138</v>
      </c>
      <c r="O9" s="107">
        <v>1</v>
      </c>
      <c r="P9" s="99">
        <v>836</v>
      </c>
      <c r="Q9" s="98" t="s">
        <v>138</v>
      </c>
      <c r="R9" s="99">
        <f aca="true" t="shared" si="0" ref="R9:R14">SUM(P9:Q9)</f>
        <v>836</v>
      </c>
      <c r="S9" s="98">
        <v>1</v>
      </c>
      <c r="T9" s="99">
        <f aca="true" t="shared" si="1" ref="T9:T14">M9+R9</f>
        <v>836</v>
      </c>
    </row>
    <row r="10" spans="2:20" ht="24.75" customHeight="1">
      <c r="B10" s="23"/>
      <c r="C10" s="189"/>
      <c r="D10" s="23"/>
      <c r="E10" s="28"/>
      <c r="F10" s="169" t="s">
        <v>105</v>
      </c>
      <c r="G10" s="169"/>
      <c r="H10" s="135"/>
      <c r="I10" s="131">
        <v>13</v>
      </c>
      <c r="J10" s="98">
        <v>7</v>
      </c>
      <c r="K10" s="98" t="s">
        <v>138</v>
      </c>
      <c r="L10" s="99">
        <v>856.81</v>
      </c>
      <c r="M10" s="99">
        <f>K10+L10</f>
        <v>856.81</v>
      </c>
      <c r="O10" s="107">
        <v>2</v>
      </c>
      <c r="P10" s="99">
        <v>105</v>
      </c>
      <c r="Q10" s="99">
        <v>227.29</v>
      </c>
      <c r="R10" s="99">
        <f t="shared" si="0"/>
        <v>332.28999999999996</v>
      </c>
      <c r="S10" s="98">
        <v>9</v>
      </c>
      <c r="T10" s="99">
        <f t="shared" si="1"/>
        <v>1189.1</v>
      </c>
    </row>
    <row r="11" spans="2:20" ht="24.75" customHeight="1">
      <c r="B11" s="23"/>
      <c r="C11" s="190"/>
      <c r="D11" s="23"/>
      <c r="E11" s="28"/>
      <c r="F11" s="36" t="s">
        <v>157</v>
      </c>
      <c r="G11" s="36"/>
      <c r="H11" s="27"/>
      <c r="I11" s="131">
        <v>14</v>
      </c>
      <c r="J11" s="98">
        <v>1</v>
      </c>
      <c r="K11" s="99">
        <v>468</v>
      </c>
      <c r="L11" s="98" t="s">
        <v>138</v>
      </c>
      <c r="M11" s="99">
        <v>468</v>
      </c>
      <c r="O11" s="107">
        <v>3</v>
      </c>
      <c r="P11" s="99">
        <v>1504</v>
      </c>
      <c r="Q11" s="98" t="s">
        <v>138</v>
      </c>
      <c r="R11" s="99">
        <f t="shared" si="0"/>
        <v>1504</v>
      </c>
      <c r="S11" s="98">
        <v>4</v>
      </c>
      <c r="T11" s="99">
        <f t="shared" si="1"/>
        <v>1972</v>
      </c>
    </row>
    <row r="12" spans="2:20" ht="24.75" customHeight="1">
      <c r="B12" s="133"/>
      <c r="C12" s="133"/>
      <c r="D12" s="141" t="s">
        <v>158</v>
      </c>
      <c r="E12" s="141"/>
      <c r="F12" s="141"/>
      <c r="G12" s="133"/>
      <c r="H12" s="133"/>
      <c r="I12" s="136">
        <v>21</v>
      </c>
      <c r="J12" s="98">
        <v>3</v>
      </c>
      <c r="K12" s="99">
        <v>1165</v>
      </c>
      <c r="L12" s="99">
        <v>315</v>
      </c>
      <c r="M12" s="99">
        <v>1480</v>
      </c>
      <c r="O12" s="107">
        <v>20</v>
      </c>
      <c r="P12" s="99">
        <v>9596.82</v>
      </c>
      <c r="Q12" s="99">
        <v>4227</v>
      </c>
      <c r="R12" s="99">
        <f t="shared" si="0"/>
        <v>13823.82</v>
      </c>
      <c r="S12" s="98">
        <v>23</v>
      </c>
      <c r="T12" s="99">
        <f t="shared" si="1"/>
        <v>15303.82</v>
      </c>
    </row>
    <row r="13" spans="2:20" ht="24.75" customHeight="1">
      <c r="B13" s="23"/>
      <c r="C13" s="191" t="s">
        <v>144</v>
      </c>
      <c r="D13" s="23"/>
      <c r="E13" s="28"/>
      <c r="F13" s="169" t="s">
        <v>159</v>
      </c>
      <c r="G13" s="169"/>
      <c r="H13" s="134"/>
      <c r="I13" s="136">
        <v>31</v>
      </c>
      <c r="J13" s="98">
        <v>4</v>
      </c>
      <c r="K13" s="99">
        <v>525</v>
      </c>
      <c r="L13" s="99">
        <v>594</v>
      </c>
      <c r="M13" s="99">
        <v>1119</v>
      </c>
      <c r="O13" s="107">
        <v>16</v>
      </c>
      <c r="P13" s="99">
        <v>17072.05</v>
      </c>
      <c r="Q13" s="99">
        <v>4571</v>
      </c>
      <c r="R13" s="99">
        <f t="shared" si="0"/>
        <v>21643.05</v>
      </c>
      <c r="S13" s="98">
        <v>20</v>
      </c>
      <c r="T13" s="99">
        <f t="shared" si="1"/>
        <v>22762.05</v>
      </c>
    </row>
    <row r="14" spans="2:20" ht="24.75" customHeight="1">
      <c r="B14" s="23"/>
      <c r="C14" s="192"/>
      <c r="D14" s="23"/>
      <c r="E14" s="28"/>
      <c r="F14" s="169" t="s">
        <v>160</v>
      </c>
      <c r="G14" s="169"/>
      <c r="H14" s="134"/>
      <c r="I14" s="136">
        <v>32</v>
      </c>
      <c r="J14" s="132" t="s">
        <v>124</v>
      </c>
      <c r="K14" s="98" t="s">
        <v>138</v>
      </c>
      <c r="L14" s="98" t="s">
        <v>138</v>
      </c>
      <c r="M14" s="98" t="s">
        <v>138</v>
      </c>
      <c r="O14" s="107">
        <v>1</v>
      </c>
      <c r="P14" s="98" t="s">
        <v>138</v>
      </c>
      <c r="Q14" s="99">
        <v>32</v>
      </c>
      <c r="R14" s="99">
        <f t="shared" si="0"/>
        <v>32</v>
      </c>
      <c r="S14" s="98">
        <v>1</v>
      </c>
      <c r="T14" s="99">
        <f t="shared" si="1"/>
        <v>32</v>
      </c>
    </row>
    <row r="15" spans="2:20" ht="24.75" customHeight="1">
      <c r="B15" s="23"/>
      <c r="C15" s="192"/>
      <c r="D15" s="23"/>
      <c r="E15" s="28"/>
      <c r="F15" s="169" t="s">
        <v>161</v>
      </c>
      <c r="G15" s="169"/>
      <c r="H15" s="134"/>
      <c r="I15" s="136">
        <v>33</v>
      </c>
      <c r="J15" s="132" t="s">
        <v>124</v>
      </c>
      <c r="K15" s="98" t="s">
        <v>138</v>
      </c>
      <c r="L15" s="98" t="s">
        <v>138</v>
      </c>
      <c r="M15" s="98" t="s">
        <v>138</v>
      </c>
      <c r="O15" s="137" t="s">
        <v>124</v>
      </c>
      <c r="P15" s="98" t="s">
        <v>138</v>
      </c>
      <c r="Q15" s="98" t="s">
        <v>138</v>
      </c>
      <c r="R15" s="98" t="s">
        <v>138</v>
      </c>
      <c r="S15" s="98" t="s">
        <v>175</v>
      </c>
      <c r="T15" s="98" t="s">
        <v>174</v>
      </c>
    </row>
    <row r="16" spans="2:20" ht="24.75" customHeight="1">
      <c r="B16" s="27"/>
      <c r="C16" s="193"/>
      <c r="D16" s="27"/>
      <c r="E16" s="28"/>
      <c r="F16" s="169" t="s">
        <v>162</v>
      </c>
      <c r="G16" s="169"/>
      <c r="H16" s="134"/>
      <c r="I16" s="136">
        <v>34</v>
      </c>
      <c r="J16" s="132" t="s">
        <v>124</v>
      </c>
      <c r="K16" s="98" t="s">
        <v>138</v>
      </c>
      <c r="L16" s="98" t="s">
        <v>138</v>
      </c>
      <c r="M16" s="98" t="s">
        <v>138</v>
      </c>
      <c r="O16" s="107">
        <v>2</v>
      </c>
      <c r="P16" s="99">
        <v>2844</v>
      </c>
      <c r="Q16" s="98" t="s">
        <v>138</v>
      </c>
      <c r="R16" s="99">
        <f>SUM(P16:Q16)</f>
        <v>2844</v>
      </c>
      <c r="S16" s="98">
        <v>2</v>
      </c>
      <c r="T16" s="99">
        <f aca="true" t="shared" si="2" ref="T16:T22">M16+R16</f>
        <v>2844</v>
      </c>
    </row>
    <row r="17" spans="2:20" ht="24.75" customHeight="1">
      <c r="B17" s="23"/>
      <c r="C17" s="191" t="s">
        <v>148</v>
      </c>
      <c r="D17" s="23"/>
      <c r="E17" s="28"/>
      <c r="F17" s="169" t="s">
        <v>106</v>
      </c>
      <c r="G17" s="169"/>
      <c r="H17" s="134"/>
      <c r="I17" s="136">
        <v>41</v>
      </c>
      <c r="J17" s="98">
        <v>3</v>
      </c>
      <c r="K17" s="99">
        <v>283</v>
      </c>
      <c r="L17" s="99">
        <v>1819</v>
      </c>
      <c r="M17" s="99">
        <v>2102</v>
      </c>
      <c r="O17" s="137" t="s">
        <v>124</v>
      </c>
      <c r="P17" s="98" t="s">
        <v>138</v>
      </c>
      <c r="Q17" s="98" t="s">
        <v>138</v>
      </c>
      <c r="R17" s="98" t="s">
        <v>138</v>
      </c>
      <c r="S17" s="113">
        <v>3</v>
      </c>
      <c r="T17" s="99">
        <f t="shared" si="2"/>
        <v>2102</v>
      </c>
    </row>
    <row r="18" spans="2:20" ht="24.75" customHeight="1">
      <c r="B18" s="23"/>
      <c r="C18" s="192"/>
      <c r="D18" s="23"/>
      <c r="E18" s="28"/>
      <c r="F18" s="169" t="s">
        <v>163</v>
      </c>
      <c r="G18" s="169"/>
      <c r="H18" s="134"/>
      <c r="I18" s="136">
        <v>42</v>
      </c>
      <c r="J18" s="98">
        <v>12</v>
      </c>
      <c r="K18" s="99">
        <v>2086</v>
      </c>
      <c r="L18" s="99">
        <v>3253.91</v>
      </c>
      <c r="M18" s="99">
        <f>K18+L18</f>
        <v>5339.91</v>
      </c>
      <c r="O18" s="107">
        <v>10</v>
      </c>
      <c r="P18" s="99">
        <v>4360</v>
      </c>
      <c r="Q18" s="99">
        <v>1390</v>
      </c>
      <c r="R18" s="99">
        <f>SUM(P18:Q18)</f>
        <v>5750</v>
      </c>
      <c r="S18" s="98">
        <v>22</v>
      </c>
      <c r="T18" s="99">
        <f t="shared" si="2"/>
        <v>11089.91</v>
      </c>
    </row>
    <row r="19" spans="2:20" ht="24.75" customHeight="1">
      <c r="B19" s="23"/>
      <c r="C19" s="192"/>
      <c r="D19" s="23"/>
      <c r="E19" s="28"/>
      <c r="F19" s="169" t="s">
        <v>164</v>
      </c>
      <c r="G19" s="169"/>
      <c r="H19" s="134"/>
      <c r="I19" s="136">
        <v>43</v>
      </c>
      <c r="J19" s="132" t="s">
        <v>124</v>
      </c>
      <c r="K19" s="98" t="s">
        <v>138</v>
      </c>
      <c r="L19" s="98" t="s">
        <v>138</v>
      </c>
      <c r="M19" s="98" t="s">
        <v>138</v>
      </c>
      <c r="O19" s="107">
        <v>3</v>
      </c>
      <c r="P19" s="99">
        <v>38127</v>
      </c>
      <c r="Q19" s="98" t="s">
        <v>138</v>
      </c>
      <c r="R19" s="99">
        <f>SUM(P19:Q19)</f>
        <v>38127</v>
      </c>
      <c r="S19" s="98">
        <v>3</v>
      </c>
      <c r="T19" s="99">
        <f t="shared" si="2"/>
        <v>38127</v>
      </c>
    </row>
    <row r="20" spans="2:20" ht="24.75" customHeight="1">
      <c r="B20" s="27"/>
      <c r="C20" s="193"/>
      <c r="D20" s="27"/>
      <c r="E20" s="103"/>
      <c r="F20" s="169" t="s">
        <v>76</v>
      </c>
      <c r="G20" s="169"/>
      <c r="H20" s="134"/>
      <c r="I20" s="136">
        <v>44</v>
      </c>
      <c r="J20" s="132" t="s">
        <v>124</v>
      </c>
      <c r="K20" s="98" t="s">
        <v>138</v>
      </c>
      <c r="L20" s="98" t="s">
        <v>138</v>
      </c>
      <c r="M20" s="98" t="s">
        <v>138</v>
      </c>
      <c r="N20" s="100" t="s">
        <v>138</v>
      </c>
      <c r="O20" s="107">
        <v>5</v>
      </c>
      <c r="P20" s="99">
        <v>5981</v>
      </c>
      <c r="Q20" s="99">
        <v>654</v>
      </c>
      <c r="R20" s="99">
        <f>SUM(P20:Q20)</f>
        <v>6635</v>
      </c>
      <c r="S20" s="98">
        <v>5</v>
      </c>
      <c r="T20" s="99">
        <f t="shared" si="2"/>
        <v>6635</v>
      </c>
    </row>
    <row r="21" spans="2:20" ht="24.75" customHeight="1">
      <c r="B21" s="27"/>
      <c r="C21" s="27"/>
      <c r="D21" s="169" t="s">
        <v>110</v>
      </c>
      <c r="E21" s="169"/>
      <c r="F21" s="169"/>
      <c r="G21" s="27"/>
      <c r="H21" s="27"/>
      <c r="I21" s="131">
        <v>51</v>
      </c>
      <c r="J21" s="132" t="s">
        <v>124</v>
      </c>
      <c r="K21" s="98" t="s">
        <v>138</v>
      </c>
      <c r="L21" s="98" t="s">
        <v>138</v>
      </c>
      <c r="M21" s="98" t="s">
        <v>138</v>
      </c>
      <c r="O21" s="107">
        <v>4</v>
      </c>
      <c r="P21" s="99">
        <v>1934</v>
      </c>
      <c r="Q21" s="98" t="s">
        <v>138</v>
      </c>
      <c r="R21" s="99">
        <f>SUM(P21:Q21)</f>
        <v>1934</v>
      </c>
      <c r="S21" s="98">
        <v>4</v>
      </c>
      <c r="T21" s="99">
        <f t="shared" si="2"/>
        <v>1934</v>
      </c>
    </row>
    <row r="22" spans="2:20" ht="24.75" customHeight="1">
      <c r="B22" s="27"/>
      <c r="C22" s="27"/>
      <c r="D22" s="169" t="s">
        <v>111</v>
      </c>
      <c r="E22" s="169"/>
      <c r="F22" s="169"/>
      <c r="G22" s="27"/>
      <c r="H22" s="27"/>
      <c r="I22" s="131">
        <v>52</v>
      </c>
      <c r="J22" s="98">
        <v>1</v>
      </c>
      <c r="K22" s="98">
        <v>83</v>
      </c>
      <c r="L22" s="98" t="s">
        <v>138</v>
      </c>
      <c r="M22" s="99">
        <f>K22+L22</f>
        <v>83</v>
      </c>
      <c r="O22" s="107">
        <v>1</v>
      </c>
      <c r="P22" s="98" t="s">
        <v>138</v>
      </c>
      <c r="Q22" s="99">
        <v>13</v>
      </c>
      <c r="R22" s="99">
        <f>SUM(P22:Q22)</f>
        <v>13</v>
      </c>
      <c r="S22" s="98">
        <v>2</v>
      </c>
      <c r="T22" s="99">
        <f t="shared" si="2"/>
        <v>96</v>
      </c>
    </row>
    <row r="23" spans="2:20" ht="24.75" customHeight="1" thickBot="1">
      <c r="B23" s="41" t="s">
        <v>165</v>
      </c>
      <c r="C23" s="41"/>
      <c r="D23" s="41"/>
      <c r="E23" s="142"/>
      <c r="F23" s="142" t="s">
        <v>38</v>
      </c>
      <c r="G23" s="41"/>
      <c r="H23" s="41"/>
      <c r="I23" s="140"/>
      <c r="J23" s="104">
        <v>79</v>
      </c>
      <c r="K23" s="105">
        <v>25681.77</v>
      </c>
      <c r="L23" s="105">
        <v>14119.72</v>
      </c>
      <c r="M23" s="105">
        <v>39801.49</v>
      </c>
      <c r="O23" s="110">
        <v>207</v>
      </c>
      <c r="P23" s="105">
        <v>109672.01</v>
      </c>
      <c r="Q23" s="105">
        <v>29518.02</v>
      </c>
      <c r="R23" s="105">
        <v>139190.03</v>
      </c>
      <c r="S23" s="104">
        <f>SUM(S5:S22)</f>
        <v>286</v>
      </c>
      <c r="T23" s="105">
        <v>178991.52</v>
      </c>
    </row>
    <row r="24" ht="14.25">
      <c r="T24" s="13" t="s">
        <v>112</v>
      </c>
    </row>
  </sheetData>
  <mergeCells count="20">
    <mergeCell ref="F19:G19"/>
    <mergeCell ref="F20:G20"/>
    <mergeCell ref="D21:F21"/>
    <mergeCell ref="D22:F22"/>
    <mergeCell ref="F15:G15"/>
    <mergeCell ref="F16:G16"/>
    <mergeCell ref="F17:G17"/>
    <mergeCell ref="F18:G18"/>
    <mergeCell ref="F9:G9"/>
    <mergeCell ref="F10:G10"/>
    <mergeCell ref="F13:G13"/>
    <mergeCell ref="F14:G14"/>
    <mergeCell ref="F5:G5"/>
    <mergeCell ref="F6:G6"/>
    <mergeCell ref="F7:G7"/>
    <mergeCell ref="F8:G8"/>
    <mergeCell ref="C5:C7"/>
    <mergeCell ref="C8:C11"/>
    <mergeCell ref="C13:C16"/>
    <mergeCell ref="C17:C20"/>
  </mergeCells>
  <printOptions/>
  <pageMargins left="0.512" right="0.512" top="0.787" bottom="0.512" header="0.512" footer="0.51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1" width="11.69921875" style="0" bestFit="1" customWidth="1"/>
    <col min="12" max="12" width="11" style="0" bestFit="1" customWidth="1"/>
    <col min="13" max="13" width="11.69921875" style="0" bestFit="1" customWidth="1"/>
    <col min="14" max="15" width="5.59765625" style="0" customWidth="1"/>
    <col min="16" max="16" width="12.59765625" style="0" customWidth="1"/>
    <col min="17" max="17" width="12.09765625" style="0" bestFit="1" customWidth="1"/>
    <col min="18" max="18" width="11.5976562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12" t="s">
        <v>179</v>
      </c>
      <c r="T2" s="13" t="s">
        <v>93</v>
      </c>
    </row>
    <row r="3" spans="2:20" ht="24.75" customHeight="1">
      <c r="B3" s="93"/>
      <c r="C3" s="93"/>
      <c r="D3" s="93"/>
      <c r="E3" s="93"/>
      <c r="F3" s="94" t="s">
        <v>153</v>
      </c>
      <c r="G3" s="93"/>
      <c r="H3" s="93"/>
      <c r="I3" s="126" t="s">
        <v>134</v>
      </c>
      <c r="J3" s="95" t="s">
        <v>95</v>
      </c>
      <c r="K3" s="96"/>
      <c r="L3" s="96"/>
      <c r="M3" s="96"/>
      <c r="O3" s="96" t="s">
        <v>135</v>
      </c>
      <c r="P3" s="96"/>
      <c r="Q3" s="96"/>
      <c r="R3" s="96"/>
      <c r="S3" s="95" t="s">
        <v>136</v>
      </c>
      <c r="T3" s="127"/>
    </row>
    <row r="4" spans="2:20" ht="24.75" customHeight="1">
      <c r="B4" s="27"/>
      <c r="C4" s="27"/>
      <c r="D4" s="27"/>
      <c r="E4" s="27"/>
      <c r="F4" s="27"/>
      <c r="G4" s="27"/>
      <c r="H4" s="27"/>
      <c r="I4" s="128" t="s">
        <v>137</v>
      </c>
      <c r="J4" s="21" t="s">
        <v>97</v>
      </c>
      <c r="K4" s="21" t="s">
        <v>98</v>
      </c>
      <c r="L4" s="21" t="s">
        <v>99</v>
      </c>
      <c r="M4" s="21" t="s">
        <v>38</v>
      </c>
      <c r="O4" s="20" t="s">
        <v>97</v>
      </c>
      <c r="P4" s="21" t="s">
        <v>98</v>
      </c>
      <c r="Q4" s="21" t="s">
        <v>99</v>
      </c>
      <c r="R4" s="21" t="s">
        <v>38</v>
      </c>
      <c r="S4" s="21" t="s">
        <v>97</v>
      </c>
      <c r="T4" s="21" t="s">
        <v>63</v>
      </c>
    </row>
    <row r="5" spans="2:20" ht="24.75" customHeight="1">
      <c r="B5" s="23"/>
      <c r="C5" s="185" t="s">
        <v>113</v>
      </c>
      <c r="D5" s="23"/>
      <c r="E5" s="28"/>
      <c r="F5" s="169" t="s">
        <v>154</v>
      </c>
      <c r="G5" s="169"/>
      <c r="H5" s="27"/>
      <c r="I5" s="129">
        <v>1</v>
      </c>
      <c r="J5" s="98">
        <v>4</v>
      </c>
      <c r="K5" s="99">
        <v>1055</v>
      </c>
      <c r="L5" s="99">
        <v>826</v>
      </c>
      <c r="M5" s="99">
        <f aca="true" t="shared" si="0" ref="M5:M10">K5+L5</f>
        <v>1881</v>
      </c>
      <c r="O5" s="107">
        <v>3</v>
      </c>
      <c r="P5" s="99">
        <v>485</v>
      </c>
      <c r="Q5" s="99">
        <v>1162</v>
      </c>
      <c r="R5" s="99">
        <f>SUM(P5:Q5)</f>
        <v>1647</v>
      </c>
      <c r="S5" s="98">
        <v>7</v>
      </c>
      <c r="T5" s="99">
        <f aca="true" t="shared" si="1" ref="T5:T14">M5+R5</f>
        <v>3528</v>
      </c>
    </row>
    <row r="6" spans="2:20" ht="24.75" customHeight="1">
      <c r="B6" s="23"/>
      <c r="C6" s="186"/>
      <c r="D6" s="23"/>
      <c r="E6" s="28"/>
      <c r="F6" s="169" t="s">
        <v>155</v>
      </c>
      <c r="G6" s="169"/>
      <c r="H6" s="27"/>
      <c r="I6" s="131">
        <v>2</v>
      </c>
      <c r="J6" s="98">
        <v>28</v>
      </c>
      <c r="K6" s="99">
        <v>1154</v>
      </c>
      <c r="L6" s="99">
        <v>7194</v>
      </c>
      <c r="M6" s="99">
        <f t="shared" si="0"/>
        <v>8348</v>
      </c>
      <c r="O6" s="107">
        <v>81</v>
      </c>
      <c r="P6" s="99">
        <v>8758.13</v>
      </c>
      <c r="Q6" s="99">
        <v>13303.59</v>
      </c>
      <c r="R6" s="99">
        <f>SUM(P6:Q6)</f>
        <v>22061.72</v>
      </c>
      <c r="S6" s="98">
        <v>109</v>
      </c>
      <c r="T6" s="99">
        <f t="shared" si="1"/>
        <v>30409.72</v>
      </c>
    </row>
    <row r="7" spans="2:20" ht="24.75" customHeight="1">
      <c r="B7" s="27"/>
      <c r="C7" s="187"/>
      <c r="D7" s="27"/>
      <c r="E7" s="28"/>
      <c r="F7" s="169" t="s">
        <v>156</v>
      </c>
      <c r="G7" s="169"/>
      <c r="H7" s="27"/>
      <c r="I7" s="131">
        <v>3</v>
      </c>
      <c r="J7" s="98">
        <v>18</v>
      </c>
      <c r="K7" s="99">
        <v>12028</v>
      </c>
      <c r="L7" s="99">
        <v>5233</v>
      </c>
      <c r="M7" s="99">
        <f t="shared" si="0"/>
        <v>17261</v>
      </c>
      <c r="O7" s="107">
        <v>19</v>
      </c>
      <c r="P7" s="99">
        <v>13141.61</v>
      </c>
      <c r="Q7" s="99">
        <v>680</v>
      </c>
      <c r="R7" s="99">
        <f>SUM(P7:Q7)</f>
        <v>13821.61</v>
      </c>
      <c r="S7" s="98">
        <v>37</v>
      </c>
      <c r="T7" s="99">
        <f t="shared" si="1"/>
        <v>31082.61</v>
      </c>
    </row>
    <row r="8" spans="2:20" ht="24.75" customHeight="1">
      <c r="B8" s="23"/>
      <c r="C8" s="188" t="s">
        <v>139</v>
      </c>
      <c r="D8" s="23"/>
      <c r="E8" s="28"/>
      <c r="F8" s="169" t="s">
        <v>103</v>
      </c>
      <c r="G8" s="169"/>
      <c r="H8" s="135"/>
      <c r="I8" s="131">
        <v>11</v>
      </c>
      <c r="J8" s="132" t="s">
        <v>124</v>
      </c>
      <c r="K8" s="98" t="s">
        <v>138</v>
      </c>
      <c r="L8" s="98" t="s">
        <v>138</v>
      </c>
      <c r="M8" s="98" t="s">
        <v>138</v>
      </c>
      <c r="O8" s="145">
        <v>1</v>
      </c>
      <c r="P8" s="99">
        <v>532</v>
      </c>
      <c r="Q8" s="98" t="s">
        <v>138</v>
      </c>
      <c r="R8" s="99">
        <f>SUM(P8:Q8)</f>
        <v>532</v>
      </c>
      <c r="S8" s="98">
        <v>1</v>
      </c>
      <c r="T8" s="99">
        <f t="shared" si="1"/>
        <v>532</v>
      </c>
    </row>
    <row r="9" spans="2:20" ht="24.75" customHeight="1">
      <c r="B9" s="23"/>
      <c r="C9" s="189"/>
      <c r="D9" s="23"/>
      <c r="E9" s="28"/>
      <c r="F9" s="169" t="s">
        <v>104</v>
      </c>
      <c r="G9" s="169"/>
      <c r="H9" s="135"/>
      <c r="I9" s="131">
        <v>12</v>
      </c>
      <c r="J9" s="132" t="s">
        <v>124</v>
      </c>
      <c r="K9" s="98" t="s">
        <v>138</v>
      </c>
      <c r="L9" s="98" t="s">
        <v>138</v>
      </c>
      <c r="M9" s="98" t="s">
        <v>138</v>
      </c>
      <c r="O9" s="107">
        <v>1</v>
      </c>
      <c r="P9" s="99">
        <v>812.61</v>
      </c>
      <c r="Q9" s="98" t="s">
        <v>138</v>
      </c>
      <c r="R9" s="99">
        <f>SUM(P9:Q9)</f>
        <v>812.61</v>
      </c>
      <c r="S9" s="98">
        <v>1</v>
      </c>
      <c r="T9" s="99">
        <f t="shared" si="1"/>
        <v>812.61</v>
      </c>
    </row>
    <row r="10" spans="2:20" ht="24.75" customHeight="1">
      <c r="B10" s="23"/>
      <c r="C10" s="189"/>
      <c r="D10" s="23"/>
      <c r="E10" s="28"/>
      <c r="F10" s="169" t="s">
        <v>105</v>
      </c>
      <c r="G10" s="169"/>
      <c r="H10" s="135"/>
      <c r="I10" s="131">
        <v>13</v>
      </c>
      <c r="J10" s="98">
        <v>1</v>
      </c>
      <c r="K10" s="99">
        <v>52</v>
      </c>
      <c r="L10" s="99">
        <v>75</v>
      </c>
      <c r="M10" s="99">
        <f t="shared" si="0"/>
        <v>127</v>
      </c>
      <c r="O10" s="137" t="s">
        <v>124</v>
      </c>
      <c r="P10" s="98" t="s">
        <v>138</v>
      </c>
      <c r="Q10" s="98" t="s">
        <v>138</v>
      </c>
      <c r="R10" s="98" t="s">
        <v>138</v>
      </c>
      <c r="S10" s="98">
        <v>1</v>
      </c>
      <c r="T10" s="99">
        <f t="shared" si="1"/>
        <v>127</v>
      </c>
    </row>
    <row r="11" spans="2:20" ht="24.75" customHeight="1">
      <c r="B11" s="23"/>
      <c r="C11" s="190"/>
      <c r="D11" s="23"/>
      <c r="E11" s="28"/>
      <c r="F11" s="36" t="s">
        <v>157</v>
      </c>
      <c r="G11" s="36"/>
      <c r="H11" s="27"/>
      <c r="I11" s="131">
        <v>14</v>
      </c>
      <c r="J11" s="132" t="s">
        <v>124</v>
      </c>
      <c r="K11" s="98" t="s">
        <v>138</v>
      </c>
      <c r="L11" s="98" t="s">
        <v>138</v>
      </c>
      <c r="M11" s="98" t="s">
        <v>138</v>
      </c>
      <c r="O11" s="145">
        <v>4</v>
      </c>
      <c r="P11" s="99">
        <v>1533</v>
      </c>
      <c r="Q11" s="99">
        <v>780</v>
      </c>
      <c r="R11" s="99">
        <f>SUM(P11:Q11)</f>
        <v>2313</v>
      </c>
      <c r="S11" s="98">
        <v>4</v>
      </c>
      <c r="T11" s="99">
        <f t="shared" si="1"/>
        <v>2313</v>
      </c>
    </row>
    <row r="12" spans="2:20" ht="24.75" customHeight="1">
      <c r="B12" s="133"/>
      <c r="C12" s="133"/>
      <c r="D12" s="141" t="s">
        <v>158</v>
      </c>
      <c r="E12" s="141"/>
      <c r="F12" s="141"/>
      <c r="G12" s="133"/>
      <c r="H12" s="133"/>
      <c r="I12" s="136">
        <v>21</v>
      </c>
      <c r="J12" s="98">
        <v>2</v>
      </c>
      <c r="K12" s="99">
        <v>295</v>
      </c>
      <c r="L12" s="99">
        <v>733</v>
      </c>
      <c r="M12" s="99">
        <f aca="true" t="shared" si="2" ref="M12:M23">K12+L12</f>
        <v>1028</v>
      </c>
      <c r="O12" s="107">
        <v>28</v>
      </c>
      <c r="P12" s="99">
        <v>19974</v>
      </c>
      <c r="Q12" s="99">
        <v>2494.91</v>
      </c>
      <c r="R12" s="99">
        <f>SUM(P12:Q12)</f>
        <v>22468.91</v>
      </c>
      <c r="S12" s="98">
        <v>30</v>
      </c>
      <c r="T12" s="99">
        <f t="shared" si="1"/>
        <v>23496.91</v>
      </c>
    </row>
    <row r="13" spans="2:20" ht="24.75" customHeight="1">
      <c r="B13" s="23"/>
      <c r="C13" s="191" t="s">
        <v>144</v>
      </c>
      <c r="D13" s="23"/>
      <c r="E13" s="28"/>
      <c r="F13" s="169" t="s">
        <v>159</v>
      </c>
      <c r="G13" s="169"/>
      <c r="H13" s="134"/>
      <c r="I13" s="136">
        <v>31</v>
      </c>
      <c r="J13" s="98">
        <v>4</v>
      </c>
      <c r="K13" s="99">
        <v>3728</v>
      </c>
      <c r="L13" s="99">
        <v>29</v>
      </c>
      <c r="M13" s="99">
        <f t="shared" si="2"/>
        <v>3757</v>
      </c>
      <c r="O13" s="107">
        <v>10</v>
      </c>
      <c r="P13" s="99">
        <v>7831</v>
      </c>
      <c r="Q13" s="99">
        <v>635</v>
      </c>
      <c r="R13" s="99">
        <f>SUM(P13:Q13)</f>
        <v>8466</v>
      </c>
      <c r="S13" s="98">
        <v>14</v>
      </c>
      <c r="T13" s="99">
        <f t="shared" si="1"/>
        <v>12223</v>
      </c>
    </row>
    <row r="14" spans="2:20" ht="24.75" customHeight="1">
      <c r="B14" s="23"/>
      <c r="C14" s="192"/>
      <c r="D14" s="23"/>
      <c r="E14" s="28"/>
      <c r="F14" s="169" t="s">
        <v>160</v>
      </c>
      <c r="G14" s="169"/>
      <c r="H14" s="134"/>
      <c r="I14" s="136">
        <v>32</v>
      </c>
      <c r="J14" s="132" t="s">
        <v>124</v>
      </c>
      <c r="K14" s="98" t="s">
        <v>138</v>
      </c>
      <c r="L14" s="98" t="s">
        <v>138</v>
      </c>
      <c r="M14" s="98" t="s">
        <v>138</v>
      </c>
      <c r="O14" s="107">
        <v>1</v>
      </c>
      <c r="P14" s="99">
        <v>264</v>
      </c>
      <c r="Q14" s="98" t="s">
        <v>138</v>
      </c>
      <c r="R14" s="99">
        <f>SUM(P14:Q14)</f>
        <v>264</v>
      </c>
      <c r="S14" s="98">
        <v>1</v>
      </c>
      <c r="T14" s="99">
        <f t="shared" si="1"/>
        <v>264</v>
      </c>
    </row>
    <row r="15" spans="2:20" ht="24.75" customHeight="1">
      <c r="B15" s="23"/>
      <c r="C15" s="192"/>
      <c r="D15" s="23"/>
      <c r="E15" s="28"/>
      <c r="F15" s="169" t="s">
        <v>161</v>
      </c>
      <c r="G15" s="169"/>
      <c r="H15" s="134"/>
      <c r="I15" s="136">
        <v>33</v>
      </c>
      <c r="J15" s="132" t="s">
        <v>124</v>
      </c>
      <c r="K15" s="98" t="s">
        <v>138</v>
      </c>
      <c r="L15" s="98" t="s">
        <v>138</v>
      </c>
      <c r="M15" s="98" t="s">
        <v>138</v>
      </c>
      <c r="O15" s="137" t="s">
        <v>124</v>
      </c>
      <c r="P15" s="98" t="s">
        <v>138</v>
      </c>
      <c r="Q15" s="98" t="s">
        <v>138</v>
      </c>
      <c r="R15" s="98" t="s">
        <v>138</v>
      </c>
      <c r="S15" s="98" t="s">
        <v>180</v>
      </c>
      <c r="T15" s="98" t="s">
        <v>181</v>
      </c>
    </row>
    <row r="16" spans="2:20" ht="24.75" customHeight="1">
      <c r="B16" s="27"/>
      <c r="C16" s="193"/>
      <c r="D16" s="27"/>
      <c r="E16" s="28"/>
      <c r="F16" s="169" t="s">
        <v>162</v>
      </c>
      <c r="G16" s="169"/>
      <c r="H16" s="134"/>
      <c r="I16" s="136">
        <v>34</v>
      </c>
      <c r="J16" s="132" t="s">
        <v>124</v>
      </c>
      <c r="K16" s="98" t="s">
        <v>138</v>
      </c>
      <c r="L16" s="98" t="s">
        <v>138</v>
      </c>
      <c r="M16" s="98" t="s">
        <v>138</v>
      </c>
      <c r="O16" s="107">
        <v>1</v>
      </c>
      <c r="P16" s="99">
        <v>1358</v>
      </c>
      <c r="Q16" s="98" t="s">
        <v>138</v>
      </c>
      <c r="R16" s="99">
        <f>SUM(P16:Q16)</f>
        <v>1358</v>
      </c>
      <c r="S16" s="98">
        <v>1</v>
      </c>
      <c r="T16" s="99">
        <f aca="true" t="shared" si="3" ref="T16:T23">M16+R16</f>
        <v>1358</v>
      </c>
    </row>
    <row r="17" spans="2:20" ht="24.75" customHeight="1">
      <c r="B17" s="23"/>
      <c r="C17" s="191" t="s">
        <v>148</v>
      </c>
      <c r="D17" s="23"/>
      <c r="E17" s="28"/>
      <c r="F17" s="169" t="s">
        <v>106</v>
      </c>
      <c r="G17" s="169"/>
      <c r="H17" s="134"/>
      <c r="I17" s="136">
        <v>41</v>
      </c>
      <c r="J17" s="98">
        <v>2</v>
      </c>
      <c r="K17" s="98" t="s">
        <v>138</v>
      </c>
      <c r="L17" s="99">
        <v>467</v>
      </c>
      <c r="M17" s="99">
        <f t="shared" si="2"/>
        <v>467</v>
      </c>
      <c r="O17" s="146">
        <v>3</v>
      </c>
      <c r="P17" s="147">
        <v>373</v>
      </c>
      <c r="Q17" s="147">
        <v>698</v>
      </c>
      <c r="R17" s="99">
        <f>SUM(P17:Q17)</f>
        <v>1071</v>
      </c>
      <c r="S17" s="113">
        <v>5</v>
      </c>
      <c r="T17" s="99">
        <f t="shared" si="3"/>
        <v>1538</v>
      </c>
    </row>
    <row r="18" spans="2:20" ht="24.75" customHeight="1">
      <c r="B18" s="23"/>
      <c r="C18" s="192"/>
      <c r="D18" s="23"/>
      <c r="E18" s="28"/>
      <c r="F18" s="169" t="s">
        <v>163</v>
      </c>
      <c r="G18" s="169"/>
      <c r="H18" s="134"/>
      <c r="I18" s="136">
        <v>42</v>
      </c>
      <c r="J18" s="98">
        <v>5</v>
      </c>
      <c r="K18" s="99">
        <v>1541</v>
      </c>
      <c r="L18" s="99">
        <v>620</v>
      </c>
      <c r="M18" s="99">
        <f t="shared" si="2"/>
        <v>2161</v>
      </c>
      <c r="O18" s="107">
        <v>6</v>
      </c>
      <c r="P18" s="99">
        <v>1935</v>
      </c>
      <c r="Q18" s="99">
        <v>170</v>
      </c>
      <c r="R18" s="99">
        <f>SUM(P18:Q18)</f>
        <v>2105</v>
      </c>
      <c r="S18" s="98">
        <v>11</v>
      </c>
      <c r="T18" s="99">
        <f t="shared" si="3"/>
        <v>4266</v>
      </c>
    </row>
    <row r="19" spans="2:20" ht="24.75" customHeight="1">
      <c r="B19" s="23"/>
      <c r="C19" s="192"/>
      <c r="D19" s="23"/>
      <c r="E19" s="28"/>
      <c r="F19" s="169" t="s">
        <v>164</v>
      </c>
      <c r="G19" s="169"/>
      <c r="H19" s="134"/>
      <c r="I19" s="136">
        <v>43</v>
      </c>
      <c r="J19" s="132" t="s">
        <v>124</v>
      </c>
      <c r="K19" s="98" t="s">
        <v>138</v>
      </c>
      <c r="L19" s="98" t="s">
        <v>138</v>
      </c>
      <c r="M19" s="98" t="s">
        <v>138</v>
      </c>
      <c r="O19" s="107">
        <v>9</v>
      </c>
      <c r="P19" s="99">
        <v>74645</v>
      </c>
      <c r="Q19" s="99">
        <v>8850</v>
      </c>
      <c r="R19" s="99">
        <f>SUM(P19:Q19)</f>
        <v>83495</v>
      </c>
      <c r="S19" s="98">
        <v>9</v>
      </c>
      <c r="T19" s="99">
        <f t="shared" si="3"/>
        <v>83495</v>
      </c>
    </row>
    <row r="20" spans="2:20" ht="24.75" customHeight="1">
      <c r="B20" s="27"/>
      <c r="C20" s="193"/>
      <c r="D20" s="27"/>
      <c r="E20" s="103"/>
      <c r="F20" s="169" t="s">
        <v>76</v>
      </c>
      <c r="G20" s="169"/>
      <c r="H20" s="134"/>
      <c r="I20" s="136">
        <v>44</v>
      </c>
      <c r="J20" s="144">
        <v>22</v>
      </c>
      <c r="K20" s="99">
        <v>11974</v>
      </c>
      <c r="L20" s="99">
        <v>1858</v>
      </c>
      <c r="M20" s="99">
        <f t="shared" si="2"/>
        <v>13832</v>
      </c>
      <c r="N20" s="100" t="s">
        <v>138</v>
      </c>
      <c r="O20" s="137" t="s">
        <v>124</v>
      </c>
      <c r="P20" s="98" t="s">
        <v>138</v>
      </c>
      <c r="Q20" s="99" t="s">
        <v>138</v>
      </c>
      <c r="R20" s="99" t="s">
        <v>138</v>
      </c>
      <c r="S20" s="98">
        <v>22</v>
      </c>
      <c r="T20" s="99">
        <f t="shared" si="3"/>
        <v>13832</v>
      </c>
    </row>
    <row r="21" spans="2:20" ht="24.75" customHeight="1">
      <c r="B21" s="27"/>
      <c r="C21" s="27"/>
      <c r="D21" s="169" t="s">
        <v>110</v>
      </c>
      <c r="E21" s="169"/>
      <c r="F21" s="169"/>
      <c r="G21" s="27"/>
      <c r="H21" s="27"/>
      <c r="I21" s="131">
        <v>51</v>
      </c>
      <c r="J21" s="144">
        <v>1</v>
      </c>
      <c r="K21" s="98" t="s">
        <v>138</v>
      </c>
      <c r="L21" s="99">
        <v>42</v>
      </c>
      <c r="M21" s="99">
        <f t="shared" si="2"/>
        <v>42</v>
      </c>
      <c r="N21" s="148"/>
      <c r="O21" s="107">
        <v>4</v>
      </c>
      <c r="P21" s="99">
        <v>2335</v>
      </c>
      <c r="Q21" s="99">
        <v>1037</v>
      </c>
      <c r="R21" s="99">
        <f>SUM(P21:Q21)</f>
        <v>3372</v>
      </c>
      <c r="S21" s="98">
        <v>5</v>
      </c>
      <c r="T21" s="99">
        <f t="shared" si="3"/>
        <v>3414</v>
      </c>
    </row>
    <row r="22" spans="2:20" ht="24.75" customHeight="1">
      <c r="B22" s="27"/>
      <c r="C22" s="27"/>
      <c r="D22" s="169" t="s">
        <v>111</v>
      </c>
      <c r="E22" s="169"/>
      <c r="F22" s="169"/>
      <c r="G22" s="27"/>
      <c r="H22" s="27"/>
      <c r="I22" s="131">
        <v>52</v>
      </c>
      <c r="J22" s="132" t="s">
        <v>124</v>
      </c>
      <c r="K22" s="98" t="s">
        <v>138</v>
      </c>
      <c r="L22" s="98" t="s">
        <v>138</v>
      </c>
      <c r="M22" s="98" t="s">
        <v>138</v>
      </c>
      <c r="N22" s="148"/>
      <c r="O22" s="107">
        <v>1</v>
      </c>
      <c r="P22" s="99">
        <v>939</v>
      </c>
      <c r="Q22" s="99" t="s">
        <v>138</v>
      </c>
      <c r="R22" s="99">
        <f>SUM(P22:Q22)</f>
        <v>939</v>
      </c>
      <c r="S22" s="98">
        <v>1</v>
      </c>
      <c r="T22" s="99">
        <f t="shared" si="3"/>
        <v>939</v>
      </c>
    </row>
    <row r="23" spans="2:20" ht="24.75" customHeight="1" thickBot="1">
      <c r="B23" s="41" t="s">
        <v>165</v>
      </c>
      <c r="C23" s="41"/>
      <c r="D23" s="41"/>
      <c r="E23" s="142"/>
      <c r="F23" s="142" t="s">
        <v>38</v>
      </c>
      <c r="G23" s="41"/>
      <c r="H23" s="41"/>
      <c r="I23" s="140"/>
      <c r="J23" s="104">
        <f>SUM(J5:J22)</f>
        <v>87</v>
      </c>
      <c r="K23" s="125">
        <v>31827</v>
      </c>
      <c r="L23" s="125">
        <v>17077</v>
      </c>
      <c r="M23" s="105">
        <f t="shared" si="2"/>
        <v>48904</v>
      </c>
      <c r="N23" s="118" t="s">
        <v>182</v>
      </c>
      <c r="O23" s="110">
        <f>SUM(O5:O22)</f>
        <v>172</v>
      </c>
      <c r="P23" s="105">
        <v>134916.35</v>
      </c>
      <c r="Q23" s="105">
        <v>29810.5</v>
      </c>
      <c r="R23" s="105">
        <f>SUM(R5:R22)</f>
        <v>164726.85</v>
      </c>
      <c r="S23" s="104">
        <f>SUM(S5:S22)</f>
        <v>259</v>
      </c>
      <c r="T23" s="105">
        <f t="shared" si="3"/>
        <v>213630.85</v>
      </c>
    </row>
    <row r="24" ht="14.25">
      <c r="T24" s="13" t="s">
        <v>112</v>
      </c>
    </row>
  </sheetData>
  <mergeCells count="20">
    <mergeCell ref="F19:G19"/>
    <mergeCell ref="F20:G20"/>
    <mergeCell ref="D21:F21"/>
    <mergeCell ref="D22:F22"/>
    <mergeCell ref="F15:G15"/>
    <mergeCell ref="F16:G16"/>
    <mergeCell ref="F17:G17"/>
    <mergeCell ref="F18:G18"/>
    <mergeCell ref="F9:G9"/>
    <mergeCell ref="F10:G10"/>
    <mergeCell ref="F13:G13"/>
    <mergeCell ref="F14:G14"/>
    <mergeCell ref="F5:G5"/>
    <mergeCell ref="F6:G6"/>
    <mergeCell ref="F7:G7"/>
    <mergeCell ref="F8:G8"/>
    <mergeCell ref="C5:C7"/>
    <mergeCell ref="C8:C11"/>
    <mergeCell ref="C13:C16"/>
    <mergeCell ref="C17:C20"/>
  </mergeCells>
  <printOptions/>
  <pageMargins left="0.512" right="0.512" top="0.787" bottom="0.512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2003-05-06T06:17:10Z</cp:lastPrinted>
  <dcterms:created xsi:type="dcterms:W3CDTF">2001-06-22T05:00:56Z</dcterms:created>
  <dcterms:modified xsi:type="dcterms:W3CDTF">2003-05-14T01:39:21Z</dcterms:modified>
  <cp:category/>
  <cp:version/>
  <cp:contentType/>
  <cp:contentStatus/>
</cp:coreProperties>
</file>