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9075" activeTab="0"/>
  </bookViews>
  <sheets>
    <sheet name="年次別事業所数等" sheetId="1" r:id="rId1"/>
    <sheet name="１４市の状況" sheetId="2" r:id="rId2"/>
    <sheet name="産業中分類別事業所数等" sheetId="3" r:id="rId3"/>
    <sheet name="地区別事業所数等" sheetId="4" r:id="rId4"/>
    <sheet name="規模別事業所等" sheetId="5" r:id="rId5"/>
    <sheet name="年次別輸出地域別内訳" sheetId="6" r:id="rId6"/>
  </sheets>
  <definedNames>
    <definedName name="_xlnm.Print_Area" localSheetId="2">'産業中分類別事業所数等'!$B$2:$G$28</definedName>
    <definedName name="_xlnm.Print_Area" localSheetId="5">'年次別輸出地域別内訳'!$B$2:$M$10,'年次別輸出地域別内訳'!$O$2:$V$12</definedName>
  </definedNames>
  <calcPr fullCalcOnLoad="1"/>
</workbook>
</file>

<file path=xl/sharedStrings.xml><?xml version="1.0" encoding="utf-8"?>
<sst xmlns="http://schemas.openxmlformats.org/spreadsheetml/2006/main" count="190" uniqueCount="135">
  <si>
    <t>７－１　年次別事業所数・従業者数・製造品出荷額等</t>
  </si>
  <si>
    <t>単位：人・万円　各年１２月３１日現在</t>
  </si>
  <si>
    <t>年　　次</t>
  </si>
  <si>
    <t>事 業 所 数</t>
  </si>
  <si>
    <t>従 業 者 数</t>
  </si>
  <si>
    <t>製造品出荷額等</t>
  </si>
  <si>
    <t>対前年増減率</t>
  </si>
  <si>
    <t>平成</t>
  </si>
  <si>
    <t>年</t>
  </si>
  <si>
    <t>資料：工業統計調査</t>
  </si>
  <si>
    <t>７－２　１４市の状況</t>
  </si>
  <si>
    <t>事業所数</t>
  </si>
  <si>
    <t>従業者数</t>
  </si>
  <si>
    <t>現金給与総額</t>
  </si>
  <si>
    <t>原材料使用額等</t>
  </si>
  <si>
    <t>付加価値額</t>
  </si>
  <si>
    <t xml:space="preserve">人 </t>
  </si>
  <si>
    <t xml:space="preserve">万円 </t>
  </si>
  <si>
    <t>市計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</si>
  <si>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</si>
  <si>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</si>
  <si>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</si>
  <si>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</si>
  <si>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</si>
  <si>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</si>
  <si>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</si>
  <si>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</si>
  <si>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</si>
  <si>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</si>
  <si>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</si>
  <si>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</si>
  <si>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</si>
  <si>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</si>
  <si>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ｘ</t>
  </si>
  <si>
    <t>－</t>
  </si>
  <si>
    <t>経 営 組 織 別 事 業 所 数</t>
  </si>
  <si>
    <t>従　　　　業</t>
  </si>
  <si>
    <t>者　　　　数</t>
  </si>
  <si>
    <t>製 造 品 出 荷 額 等</t>
  </si>
  <si>
    <t>総  数</t>
  </si>
  <si>
    <t>会  社</t>
  </si>
  <si>
    <t>組合･その</t>
  </si>
  <si>
    <t>個  人</t>
  </si>
  <si>
    <t>常用労働者数・</t>
  </si>
  <si>
    <t>個人事業主・家族従業者数</t>
  </si>
  <si>
    <t>総  額</t>
  </si>
  <si>
    <t>製造品</t>
  </si>
  <si>
    <t>加工賃</t>
  </si>
  <si>
    <t>修理額</t>
  </si>
  <si>
    <t>他の法人</t>
  </si>
  <si>
    <t>計</t>
  </si>
  <si>
    <t>男</t>
  </si>
  <si>
    <t>女</t>
  </si>
  <si>
    <t>出荷額</t>
  </si>
  <si>
    <t>収入額</t>
  </si>
  <si>
    <t>総　　　数</t>
  </si>
  <si>
    <t>安桜</t>
  </si>
  <si>
    <t>旭ヶ丘</t>
  </si>
  <si>
    <t>瀬尻</t>
  </si>
  <si>
    <t>倉知</t>
  </si>
  <si>
    <t>富岡</t>
  </si>
  <si>
    <t>田原</t>
  </si>
  <si>
    <t>下有知</t>
  </si>
  <si>
    <t>富野</t>
  </si>
  <si>
    <t>桜ヶ丘</t>
  </si>
  <si>
    <t>７－３　産業中分類別事業所数・従業者数・製造品出荷額等</t>
  </si>
  <si>
    <t>産　 業 　中 　分 　類</t>
  </si>
  <si>
    <t>総数</t>
  </si>
  <si>
    <t>食料品製造業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</si>
  <si>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</si>
  <si>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</si>
  <si>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</si>
  <si>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</si>
  <si>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</si>
  <si>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</si>
  <si>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</si>
  <si>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</si>
  <si>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</si>
  <si>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</si>
  <si>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</si>
  <si>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</si>
  <si>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</si>
  <si>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</si>
  <si>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</si>
  <si>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</si>
  <si>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</si>
  <si>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</si>
  <si>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</si>
  <si>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 xml:space="preserve"> ７－５　規模別事業所数・従業者数・製造品出荷額等</t>
  </si>
  <si>
    <t>　　　　　　総　　　数</t>
  </si>
  <si>
    <t>　　　　　　　1 ～ 3人</t>
  </si>
  <si>
    <t>　　　　　　 4 ～ 9人</t>
  </si>
  <si>
    <t>　　　　　　10 ～ 19人</t>
  </si>
  <si>
    <t>　　　　　　20 ～ 29人</t>
  </si>
  <si>
    <t>　　　　　　  30人以上　</t>
  </si>
  <si>
    <t>７－６　年次別輸出地域別内訳</t>
  </si>
  <si>
    <t>単位：万円　各年１２月３１日現在</t>
  </si>
  <si>
    <t>輸　　出　　地　　域　　別　　内　　訳</t>
  </si>
  <si>
    <t>事 業 所</t>
  </si>
  <si>
    <t>輸出総額</t>
  </si>
  <si>
    <t>アメリカ</t>
  </si>
  <si>
    <t>カ ナ ダ</t>
  </si>
  <si>
    <t>中 南 米</t>
  </si>
  <si>
    <t>ドイツ</t>
  </si>
  <si>
    <t>その他の ヨーロッパ</t>
  </si>
  <si>
    <t>旧ソ連・中欧・東欧</t>
  </si>
  <si>
    <t>中 近 東</t>
  </si>
  <si>
    <t>アフリカ</t>
  </si>
  <si>
    <t>オセアニア</t>
  </si>
  <si>
    <t>韓　国</t>
  </si>
  <si>
    <t>台　湾</t>
  </si>
  <si>
    <t>タイ・マレーシア・インドネシア</t>
  </si>
  <si>
    <t>中　国</t>
  </si>
  <si>
    <t>その他</t>
  </si>
  <si>
    <t>不　明</t>
  </si>
  <si>
    <t>-</t>
  </si>
  <si>
    <t>（注）香港は、平成９年から中国に含む。</t>
  </si>
  <si>
    <t>資料：岐阜県輸出関係調査</t>
  </si>
  <si>
    <t>　　　東南アジアは、平成８年からアジア共産圏とを統合してアジアとした。</t>
  </si>
  <si>
    <t>平成１３年１２月３１日現在</t>
  </si>
  <si>
    <t>単位：人・万円　平成１３年１２月３１日現在</t>
  </si>
  <si>
    <t>-</t>
  </si>
  <si>
    <t>　　　　　　　　　　７．　工　　　業</t>
  </si>
  <si>
    <t>飲料・たばこ・飼料製造業</t>
  </si>
  <si>
    <t>なめし革・同製品・毛皮製造業</t>
  </si>
  <si>
    <t>原 材 料
使用額等</t>
  </si>
  <si>
    <t>現　　金
給与総額</t>
  </si>
  <si>
    <t>千疋・小金
田・保戸島</t>
  </si>
  <si>
    <t>ヨーロッパ</t>
  </si>
  <si>
    <t>北　　　　米</t>
  </si>
  <si>
    <t>ア　　ジ　　ア</t>
  </si>
  <si>
    <t>７－４　地域別・経営組織別事業所数・従業者数・製造品出荷額等</t>
  </si>
  <si>
    <t>地区</t>
  </si>
  <si>
    <t>区  　　分</t>
  </si>
  <si>
    <t>区　　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</si>
</sst>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2"/>
      <color indexed="12"/>
      <name val="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 vertical="center"/>
      <protection/>
    </xf>
    <xf numFmtId="0" fontId="5" fillId="0" borderId="0" xfId="0" applyFont="1" applyAlignment="1">
      <alignment vertical="center"/>
    </xf>
    <xf numFmtId="37" fontId="5" fillId="0" borderId="0" xfId="0" applyNumberFormat="1" applyFont="1" applyAlignment="1" applyProtection="1">
      <alignment vertical="center"/>
      <protection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37" fontId="7" fillId="0" borderId="11" xfId="0" applyNumberFormat="1" applyFont="1" applyBorder="1" applyAlignment="1" applyProtection="1">
      <alignment vertical="center"/>
      <protection locked="0"/>
    </xf>
    <xf numFmtId="176" fontId="7" fillId="0" borderId="11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horizontal="center" vertical="center" shrinkToFit="1"/>
    </xf>
    <xf numFmtId="0" fontId="7" fillId="0" borderId="0" xfId="0" applyFont="1" applyAlignment="1" applyProtection="1">
      <alignment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right"/>
      <protection/>
    </xf>
    <xf numFmtId="0" fontId="7" fillId="0" borderId="9" xfId="0" applyFont="1" applyBorder="1" applyAlignment="1">
      <alignment vertical="center"/>
    </xf>
    <xf numFmtId="37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7" fontId="0" fillId="0" borderId="0" xfId="0" applyNumberFormat="1" applyFont="1" applyAlignment="1" applyProtection="1">
      <alignment horizontal="right" vertical="center"/>
      <protection locked="0"/>
    </xf>
    <xf numFmtId="37" fontId="0" fillId="0" borderId="1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/>
    </xf>
    <xf numFmtId="37" fontId="7" fillId="0" borderId="1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37" fontId="10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Continuous" vertical="top"/>
      <protection/>
    </xf>
    <xf numFmtId="0" fontId="0" fillId="0" borderId="7" xfId="0" applyFont="1" applyBorder="1" applyAlignment="1">
      <alignment horizontal="centerContinuous" vertical="top"/>
    </xf>
    <xf numFmtId="0" fontId="0" fillId="0" borderId="6" xfId="0" applyFont="1" applyBorder="1" applyAlignment="1" applyProtection="1">
      <alignment horizontal="center" vertical="top"/>
      <protection/>
    </xf>
    <xf numFmtId="0" fontId="0" fillId="0" borderId="8" xfId="0" applyFont="1" applyBorder="1" applyAlignment="1" applyProtection="1">
      <alignment horizontal="center" vertical="top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37" fontId="7" fillId="0" borderId="11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/>
    </xf>
    <xf numFmtId="37" fontId="0" fillId="0" borderId="15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37" fontId="7" fillId="0" borderId="11" xfId="0" applyNumberFormat="1" applyFont="1" applyBorder="1" applyAlignment="1" applyProtection="1">
      <alignment horizontal="right" vertical="center"/>
      <protection locked="0"/>
    </xf>
    <xf numFmtId="37" fontId="7" fillId="0" borderId="16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/>
      <protection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0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0" fillId="0" borderId="12" xfId="0" applyFont="1" applyBorder="1" applyAlignment="1" applyProtection="1">
      <alignment horizontal="distributed" vertical="center"/>
      <protection/>
    </xf>
    <xf numFmtId="0" fontId="9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11" xfId="0" applyFont="1" applyBorder="1" applyAlignment="1" applyProtection="1">
      <alignment horizontal="distributed" vertical="center"/>
      <protection/>
    </xf>
    <xf numFmtId="176" fontId="9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vertical="center" shrinkToFit="1"/>
    </xf>
    <xf numFmtId="0" fontId="0" fillId="0" borderId="3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6" xfId="0" applyFont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37" fontId="9" fillId="0" borderId="0" xfId="0" applyNumberFormat="1" applyFont="1" applyAlignment="1" applyProtection="1">
      <alignment horizontal="right"/>
      <protection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11" fillId="0" borderId="8" xfId="0" applyFont="1" applyBorder="1" applyAlignment="1" applyProtection="1">
      <alignment horizontal="center" vertical="center" wrapText="1"/>
      <protection/>
    </xf>
    <xf numFmtId="0" fontId="12" fillId="0" borderId="8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Alignment="1">
      <alignment vertical="center" wrapText="1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2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6.59765625" style="0" customWidth="1"/>
    <col min="3" max="4" width="4.59765625" style="0" customWidth="1"/>
    <col min="5" max="5" width="11.59765625" style="3" customWidth="1"/>
    <col min="6" max="6" width="11.59765625" style="4" customWidth="1"/>
    <col min="7" max="7" width="11.59765625" style="3" customWidth="1"/>
    <col min="8" max="8" width="11.59765625" style="4" customWidth="1"/>
    <col min="9" max="9" width="11.59765625" style="3" customWidth="1"/>
    <col min="10" max="10" width="11.59765625" style="4" customWidth="1"/>
  </cols>
  <sheetData>
    <row r="1" spans="2:10" ht="22.5" customHeight="1">
      <c r="B1" s="1" t="s">
        <v>122</v>
      </c>
      <c r="E1"/>
      <c r="F1"/>
      <c r="H1"/>
      <c r="I1"/>
      <c r="J1"/>
    </row>
    <row r="2" spans="2:10" ht="30" customHeight="1">
      <c r="B2" s="1"/>
      <c r="E2"/>
      <c r="F2"/>
      <c r="G2"/>
      <c r="H2"/>
      <c r="I2"/>
      <c r="J2"/>
    </row>
    <row r="3" spans="2:10" ht="15" thickBot="1">
      <c r="B3" s="14" t="s">
        <v>0</v>
      </c>
      <c r="E3"/>
      <c r="F3"/>
      <c r="G3"/>
      <c r="H3"/>
      <c r="I3"/>
      <c r="J3" s="43" t="s">
        <v>1</v>
      </c>
    </row>
    <row r="4" spans="2:10" ht="24" customHeight="1">
      <c r="B4" s="150" t="s">
        <v>2</v>
      </c>
      <c r="C4" s="151"/>
      <c r="D4" s="152"/>
      <c r="E4" s="15" t="s">
        <v>3</v>
      </c>
      <c r="F4" s="15"/>
      <c r="G4" s="16" t="s">
        <v>4</v>
      </c>
      <c r="H4" s="15"/>
      <c r="I4" s="16" t="s">
        <v>5</v>
      </c>
      <c r="J4" s="15"/>
    </row>
    <row r="5" spans="2:10" ht="24" customHeight="1">
      <c r="B5" s="153"/>
      <c r="C5" s="153"/>
      <c r="D5" s="154"/>
      <c r="E5" s="19"/>
      <c r="F5" s="34" t="s">
        <v>6</v>
      </c>
      <c r="G5" s="19"/>
      <c r="H5" s="34" t="s">
        <v>6</v>
      </c>
      <c r="I5" s="19"/>
      <c r="J5" s="34" t="s">
        <v>6</v>
      </c>
    </row>
    <row r="6" spans="2:10" ht="9.75" customHeight="1">
      <c r="B6" s="20"/>
      <c r="C6" s="20"/>
      <c r="D6" s="21"/>
      <c r="E6" s="22"/>
      <c r="F6" s="22"/>
      <c r="G6" s="22"/>
      <c r="H6" s="22"/>
      <c r="I6" s="22"/>
      <c r="J6" s="22"/>
    </row>
    <row r="7" spans="1:11" ht="30" customHeight="1">
      <c r="A7" s="2"/>
      <c r="B7" s="23" t="s">
        <v>7</v>
      </c>
      <c r="C7" s="24">
        <v>9</v>
      </c>
      <c r="D7" s="25" t="s">
        <v>8</v>
      </c>
      <c r="E7" s="27">
        <v>1578</v>
      </c>
      <c r="F7" s="28">
        <v>-3.8</v>
      </c>
      <c r="G7" s="27">
        <v>13714</v>
      </c>
      <c r="H7" s="28">
        <v>-1.5</v>
      </c>
      <c r="I7" s="27">
        <v>26471409</v>
      </c>
      <c r="J7" s="28">
        <v>3.3</v>
      </c>
      <c r="K7" s="2"/>
    </row>
    <row r="8" spans="1:11" ht="30" customHeight="1">
      <c r="A8" s="2"/>
      <c r="B8" s="26"/>
      <c r="C8" s="24">
        <v>10</v>
      </c>
      <c r="D8" s="25"/>
      <c r="E8" s="27">
        <v>1569</v>
      </c>
      <c r="F8" s="28">
        <f>(E8-E7)/E7*100</f>
        <v>-0.5703422053231939</v>
      </c>
      <c r="G8" s="27">
        <v>13445</v>
      </c>
      <c r="H8" s="105">
        <f>(G8-G7)/G7*100</f>
        <v>-1.9614991978999563</v>
      </c>
      <c r="I8" s="27">
        <v>24524320</v>
      </c>
      <c r="J8" s="28">
        <f>(I8-I7)/I7*100</f>
        <v>-7.355441487833156</v>
      </c>
      <c r="K8" s="2"/>
    </row>
    <row r="9" spans="2:10" ht="30" customHeight="1">
      <c r="B9" s="26"/>
      <c r="C9" s="24">
        <v>11</v>
      </c>
      <c r="D9" s="25"/>
      <c r="E9" s="27">
        <v>1525</v>
      </c>
      <c r="F9" s="28">
        <f>(E9-E8)/E8*100</f>
        <v>-2.804333970681963</v>
      </c>
      <c r="G9" s="27">
        <v>13192</v>
      </c>
      <c r="H9" s="105">
        <f>(G9-G8)/G8*100</f>
        <v>-1.8817404239494235</v>
      </c>
      <c r="I9" s="27">
        <v>23688720</v>
      </c>
      <c r="J9" s="28">
        <f>(I9-I8)/I8*100</f>
        <v>-3.407230047560952</v>
      </c>
    </row>
    <row r="10" spans="2:10" ht="30" customHeight="1">
      <c r="B10" s="26"/>
      <c r="C10" s="24">
        <v>12</v>
      </c>
      <c r="D10" s="25"/>
      <c r="E10" s="92">
        <v>1472</v>
      </c>
      <c r="F10" s="28">
        <f>(E10-E9)/E9*100</f>
        <v>-3.475409836065574</v>
      </c>
      <c r="G10" s="93">
        <v>13151</v>
      </c>
      <c r="H10" s="105">
        <f>(G10-G9)/G9*100</f>
        <v>-0.31079442086112796</v>
      </c>
      <c r="I10" s="93">
        <v>24533129</v>
      </c>
      <c r="J10" s="28">
        <f>(I10-I9)/I9*100</f>
        <v>3.5646037438916074</v>
      </c>
    </row>
    <row r="11" spans="2:10" ht="30" customHeight="1" thickBot="1">
      <c r="B11" s="29"/>
      <c r="C11" s="30">
        <v>13</v>
      </c>
      <c r="D11" s="31"/>
      <c r="E11" s="32">
        <v>1405</v>
      </c>
      <c r="F11" s="104">
        <f>(E11-E10)/E10*100</f>
        <v>-4.551630434782608</v>
      </c>
      <c r="G11" s="32">
        <v>13315</v>
      </c>
      <c r="H11" s="33">
        <f>(G11-G10)/G10*100</f>
        <v>1.2470534560109496</v>
      </c>
      <c r="I11" s="32">
        <v>24096501</v>
      </c>
      <c r="J11" s="104">
        <f>(I11-I10)/I10*100</f>
        <v>-1.7797485188293758</v>
      </c>
    </row>
    <row r="12" ht="14.25">
      <c r="J12" s="122" t="s">
        <v>9</v>
      </c>
    </row>
  </sheetData>
  <mergeCells count="1">
    <mergeCell ref="B4:D5"/>
  </mergeCells>
  <printOptions/>
  <pageMargins left="0.5905511811023623" right="0.5905511811023623" top="0.7874015748031497" bottom="1.1023622047244095" header="0.5118110236220472" footer="0.511811023622047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J2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3.59765625" style="0" customWidth="1"/>
    <col min="3" max="3" width="1.59765625" style="0" customWidth="1"/>
    <col min="4" max="5" width="8.59765625" style="0" customWidth="1"/>
    <col min="6" max="7" width="13.59765625" style="0" customWidth="1"/>
    <col min="8" max="9" width="14.59765625" style="0" customWidth="1"/>
  </cols>
  <sheetData>
    <row r="1" ht="12" customHeight="1"/>
    <row r="2" spans="2:9" ht="15" thickBot="1">
      <c r="B2" s="35" t="s">
        <v>10</v>
      </c>
      <c r="C2" s="35"/>
      <c r="D2" s="5"/>
      <c r="E2" s="5"/>
      <c r="F2" s="5"/>
      <c r="G2" s="5"/>
      <c r="H2" s="5"/>
      <c r="I2" s="110" t="s">
        <v>119</v>
      </c>
    </row>
    <row r="3" spans="2:9" ht="24" customHeight="1">
      <c r="B3" s="118" t="s">
        <v>133</v>
      </c>
      <c r="C3" s="111"/>
      <c r="D3" s="112" t="s">
        <v>11</v>
      </c>
      <c r="E3" s="113" t="s">
        <v>12</v>
      </c>
      <c r="F3" s="113" t="s">
        <v>13</v>
      </c>
      <c r="G3" s="113" t="s">
        <v>14</v>
      </c>
      <c r="H3" s="114" t="s">
        <v>5</v>
      </c>
      <c r="I3" s="113" t="s">
        <v>15</v>
      </c>
    </row>
    <row r="4" spans="2:9" ht="14.25" customHeight="1">
      <c r="B4" s="89"/>
      <c r="C4" s="21"/>
      <c r="D4" s="37"/>
      <c r="E4" s="39" t="s">
        <v>16</v>
      </c>
      <c r="F4" s="39" t="s">
        <v>17</v>
      </c>
      <c r="G4" s="39" t="s">
        <v>17</v>
      </c>
      <c r="H4" s="39" t="s">
        <v>17</v>
      </c>
      <c r="I4" s="39" t="s">
        <v>17</v>
      </c>
    </row>
    <row r="5" spans="1:10" ht="24" customHeight="1">
      <c r="A5" s="2"/>
      <c r="B5" s="119" t="s">
        <v>18</v>
      </c>
      <c r="C5" s="115"/>
      <c r="D5" s="38">
        <f aca="true" t="shared" si="0" ref="D5:I5">SUM(D6:D19)</f>
        <v>11861</v>
      </c>
      <c r="E5" s="38">
        <f t="shared" si="0"/>
        <v>138225</v>
      </c>
      <c r="F5" s="38">
        <f t="shared" si="0"/>
        <v>51834341</v>
      </c>
      <c r="G5" s="38">
        <f t="shared" si="0"/>
        <v>186912232</v>
      </c>
      <c r="H5" s="38">
        <f t="shared" si="0"/>
        <v>321290071</v>
      </c>
      <c r="I5" s="38">
        <f t="shared" si="0"/>
        <v>121058777</v>
      </c>
      <c r="J5" s="6"/>
    </row>
    <row r="6" spans="1:10" ht="24" customHeight="1">
      <c r="A6" s="2"/>
      <c r="B6" s="119" t="s">
        <v>19</v>
      </c>
      <c r="C6" s="115"/>
      <c r="D6" s="38">
        <v>2702</v>
      </c>
      <c r="E6" s="38">
        <v>20441</v>
      </c>
      <c r="F6" s="27">
        <v>6419240</v>
      </c>
      <c r="G6" s="27">
        <v>15471236</v>
      </c>
      <c r="H6" s="38">
        <v>30078020</v>
      </c>
      <c r="I6" s="27">
        <v>13411663</v>
      </c>
      <c r="J6" s="6"/>
    </row>
    <row r="7" spans="1:10" ht="24" customHeight="1">
      <c r="A7" s="2"/>
      <c r="B7" s="119" t="s">
        <v>20</v>
      </c>
      <c r="C7" s="115"/>
      <c r="D7" s="38">
        <v>1044</v>
      </c>
      <c r="E7" s="38">
        <v>18350</v>
      </c>
      <c r="F7" s="27">
        <v>7631163</v>
      </c>
      <c r="G7" s="27">
        <v>25211438</v>
      </c>
      <c r="H7" s="38">
        <v>48503314</v>
      </c>
      <c r="I7" s="27">
        <v>19908257</v>
      </c>
      <c r="J7" s="6"/>
    </row>
    <row r="8" spans="1:10" ht="24" customHeight="1">
      <c r="A8" s="2"/>
      <c r="B8" s="119" t="s">
        <v>21</v>
      </c>
      <c r="C8" s="115"/>
      <c r="D8" s="38">
        <v>454</v>
      </c>
      <c r="E8" s="38">
        <v>4621</v>
      </c>
      <c r="F8" s="27">
        <v>1402827</v>
      </c>
      <c r="G8" s="27">
        <v>3730956</v>
      </c>
      <c r="H8" s="38">
        <v>7319309</v>
      </c>
      <c r="I8" s="27">
        <v>3198239</v>
      </c>
      <c r="J8" s="6"/>
    </row>
    <row r="9" spans="1:10" ht="24" customHeight="1">
      <c r="A9" s="2"/>
      <c r="B9" s="119" t="s">
        <v>22</v>
      </c>
      <c r="C9" s="115"/>
      <c r="D9" s="38">
        <v>767</v>
      </c>
      <c r="E9" s="38">
        <v>6225</v>
      </c>
      <c r="F9" s="27">
        <v>1751322</v>
      </c>
      <c r="G9" s="27">
        <v>3788151</v>
      </c>
      <c r="H9" s="38">
        <v>7840243</v>
      </c>
      <c r="I9" s="27">
        <v>3716781</v>
      </c>
      <c r="J9" s="6"/>
    </row>
    <row r="10" spans="1:10" ht="24" customHeight="1">
      <c r="A10" s="7"/>
      <c r="B10" s="120" t="s">
        <v>23</v>
      </c>
      <c r="C10" s="116"/>
      <c r="D10" s="41">
        <v>1405</v>
      </c>
      <c r="E10" s="41">
        <v>13315</v>
      </c>
      <c r="F10" s="42">
        <v>4486110</v>
      </c>
      <c r="G10" s="42">
        <v>11844028</v>
      </c>
      <c r="H10" s="41">
        <v>24096501</v>
      </c>
      <c r="I10" s="42">
        <v>10994602</v>
      </c>
      <c r="J10" s="8"/>
    </row>
    <row r="11" spans="1:10" ht="24" customHeight="1">
      <c r="A11" s="2"/>
      <c r="B11" s="119" t="s">
        <v>24</v>
      </c>
      <c r="C11" s="115"/>
      <c r="D11" s="38">
        <v>362</v>
      </c>
      <c r="E11" s="38">
        <v>10137</v>
      </c>
      <c r="F11" s="27">
        <v>4312217</v>
      </c>
      <c r="G11" s="27">
        <v>12781806</v>
      </c>
      <c r="H11" s="38">
        <v>24854073</v>
      </c>
      <c r="I11" s="27">
        <v>10692845</v>
      </c>
      <c r="J11" s="6"/>
    </row>
    <row r="12" spans="1:10" ht="24" customHeight="1">
      <c r="A12" s="2"/>
      <c r="B12" s="119" t="s">
        <v>25</v>
      </c>
      <c r="C12" s="115"/>
      <c r="D12" s="38">
        <v>536</v>
      </c>
      <c r="E12" s="38">
        <v>5033</v>
      </c>
      <c r="F12" s="27">
        <v>1761931</v>
      </c>
      <c r="G12" s="27">
        <v>5981153</v>
      </c>
      <c r="H12" s="38">
        <v>10940892</v>
      </c>
      <c r="I12" s="27">
        <v>4323075</v>
      </c>
      <c r="J12" s="6"/>
    </row>
    <row r="13" spans="1:10" ht="24" customHeight="1">
      <c r="A13" s="2"/>
      <c r="B13" s="119" t="s">
        <v>26</v>
      </c>
      <c r="C13" s="115"/>
      <c r="D13" s="38">
        <v>410</v>
      </c>
      <c r="E13" s="38">
        <v>4318</v>
      </c>
      <c r="F13" s="27">
        <v>1547883</v>
      </c>
      <c r="G13" s="27">
        <v>3454433</v>
      </c>
      <c r="H13" s="38">
        <v>6421553</v>
      </c>
      <c r="I13" s="27">
        <v>2661685</v>
      </c>
      <c r="J13" s="6"/>
    </row>
    <row r="14" spans="1:10" ht="24" customHeight="1">
      <c r="A14" s="2"/>
      <c r="B14" s="119" t="s">
        <v>27</v>
      </c>
      <c r="C14" s="115"/>
      <c r="D14" s="38">
        <v>975</v>
      </c>
      <c r="E14" s="38">
        <v>6221</v>
      </c>
      <c r="F14" s="27">
        <v>2074920</v>
      </c>
      <c r="G14" s="27">
        <v>4932269</v>
      </c>
      <c r="H14" s="38">
        <v>9750495</v>
      </c>
      <c r="I14" s="27">
        <v>4220436</v>
      </c>
      <c r="J14" s="6"/>
    </row>
    <row r="15" spans="1:10" ht="24" customHeight="1">
      <c r="A15" s="2"/>
      <c r="B15" s="119" t="s">
        <v>28</v>
      </c>
      <c r="C15" s="115"/>
      <c r="D15" s="38">
        <v>260</v>
      </c>
      <c r="E15" s="38">
        <v>4277</v>
      </c>
      <c r="F15" s="27">
        <v>1636881</v>
      </c>
      <c r="G15" s="27">
        <v>7845572</v>
      </c>
      <c r="H15" s="38">
        <v>12913292</v>
      </c>
      <c r="I15" s="27">
        <v>4687602</v>
      </c>
      <c r="J15" s="6"/>
    </row>
    <row r="16" spans="1:10" ht="24" customHeight="1">
      <c r="A16" s="2"/>
      <c r="B16" s="119" t="s">
        <v>29</v>
      </c>
      <c r="C16" s="115"/>
      <c r="D16" s="38">
        <v>275</v>
      </c>
      <c r="E16" s="38">
        <v>6686</v>
      </c>
      <c r="F16" s="27">
        <v>2805152</v>
      </c>
      <c r="G16" s="27">
        <v>41910960</v>
      </c>
      <c r="H16" s="38">
        <v>51431117</v>
      </c>
      <c r="I16" s="27">
        <v>8016535</v>
      </c>
      <c r="J16" s="6"/>
    </row>
    <row r="17" spans="1:10" ht="24" customHeight="1">
      <c r="A17" s="2"/>
      <c r="B17" s="119" t="s">
        <v>30</v>
      </c>
      <c r="C17" s="115"/>
      <c r="D17" s="38">
        <v>1304</v>
      </c>
      <c r="E17" s="38">
        <v>10055</v>
      </c>
      <c r="F17" s="27">
        <v>2922128</v>
      </c>
      <c r="G17" s="27">
        <v>5391952</v>
      </c>
      <c r="H17" s="38">
        <v>11887596</v>
      </c>
      <c r="I17" s="27">
        <v>6125094</v>
      </c>
      <c r="J17" s="6"/>
    </row>
    <row r="18" spans="1:10" ht="24" customHeight="1">
      <c r="A18" s="2"/>
      <c r="B18" s="119" t="s">
        <v>31</v>
      </c>
      <c r="C18" s="115"/>
      <c r="D18" s="38">
        <v>1060</v>
      </c>
      <c r="E18" s="38">
        <v>17278</v>
      </c>
      <c r="F18" s="27">
        <v>7775593</v>
      </c>
      <c r="G18" s="27">
        <v>22594739</v>
      </c>
      <c r="H18" s="38">
        <v>38541457</v>
      </c>
      <c r="I18" s="27">
        <v>16535088</v>
      </c>
      <c r="J18" s="6"/>
    </row>
    <row r="19" spans="1:10" ht="24" customHeight="1" thickBot="1">
      <c r="A19" s="2"/>
      <c r="B19" s="121" t="s">
        <v>32</v>
      </c>
      <c r="C19" s="117"/>
      <c r="D19" s="52">
        <v>307</v>
      </c>
      <c r="E19" s="52">
        <v>11268</v>
      </c>
      <c r="F19" s="47">
        <v>5306974</v>
      </c>
      <c r="G19" s="47">
        <v>21973539</v>
      </c>
      <c r="H19" s="52">
        <v>36712209</v>
      </c>
      <c r="I19" s="47">
        <v>12566875</v>
      </c>
      <c r="J19" s="6"/>
    </row>
    <row r="20" spans="4:9" ht="14.25">
      <c r="D20" s="5"/>
      <c r="E20" s="5"/>
      <c r="F20" s="5"/>
      <c r="G20" s="5"/>
      <c r="H20" s="5"/>
      <c r="I20" s="110" t="s">
        <v>9</v>
      </c>
    </row>
  </sheetData>
  <printOptions/>
  <pageMargins left="0.591" right="0.591" top="1" bottom="1.102" header="0.512" footer="0.512"/>
  <pageSetup horizontalDpi="400" verticalDpi="4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H28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26.59765625" style="0" customWidth="1"/>
    <col min="4" max="4" width="1.59765625" style="0" customWidth="1"/>
    <col min="5" max="7" width="14.59765625" style="0" customWidth="1"/>
  </cols>
  <sheetData>
    <row r="1" ht="12" customHeight="1"/>
    <row r="2" ht="14.25">
      <c r="B2" s="14" t="s">
        <v>65</v>
      </c>
    </row>
    <row r="3" ht="15" thickBot="1">
      <c r="G3" s="43" t="s">
        <v>120</v>
      </c>
    </row>
    <row r="4" spans="1:8" ht="21" customHeight="1">
      <c r="A4" s="2"/>
      <c r="B4" s="9" t="s">
        <v>66</v>
      </c>
      <c r="C4" s="9"/>
      <c r="D4" s="10"/>
      <c r="E4" s="11" t="s">
        <v>3</v>
      </c>
      <c r="F4" s="12" t="s">
        <v>4</v>
      </c>
      <c r="G4" s="12" t="s">
        <v>5</v>
      </c>
      <c r="H4" s="2"/>
    </row>
    <row r="5" spans="1:8" ht="27" customHeight="1">
      <c r="A5" s="2"/>
      <c r="B5" s="13"/>
      <c r="C5" s="123" t="s">
        <v>67</v>
      </c>
      <c r="D5" s="40"/>
      <c r="E5" s="41">
        <f>SUM(E6:E27)</f>
        <v>1405</v>
      </c>
      <c r="F5" s="41">
        <v>13315</v>
      </c>
      <c r="G5" s="41">
        <v>24096501</v>
      </c>
      <c r="H5" s="2"/>
    </row>
    <row r="6" spans="1:8" ht="27" customHeight="1">
      <c r="A6" s="2"/>
      <c r="B6" s="26">
        <v>12</v>
      </c>
      <c r="C6" s="124" t="s">
        <v>68</v>
      </c>
      <c r="D6" s="25"/>
      <c r="E6" s="27">
        <v>28</v>
      </c>
      <c r="F6" s="27">
        <v>702</v>
      </c>
      <c r="G6" s="27">
        <v>992694</v>
      </c>
      <c r="H6" s="2"/>
    </row>
    <row r="7" spans="1:8" ht="27" customHeight="1">
      <c r="A7" s="2"/>
      <c r="B7" s="26">
        <v>13</v>
      </c>
      <c r="C7" s="124" t="s">
        <v>123</v>
      </c>
      <c r="D7" s="25"/>
      <c r="E7" s="27">
        <v>1</v>
      </c>
      <c r="F7" s="46" t="s">
        <v>33</v>
      </c>
      <c r="G7" s="46" t="s">
        <v>33</v>
      </c>
      <c r="H7" s="2"/>
    </row>
    <row r="8" spans="1:8" ht="27" customHeight="1">
      <c r="A8" s="2"/>
      <c r="B8" s="26">
        <v>14</v>
      </c>
      <c r="C8" s="124" t="s">
        <v>69</v>
      </c>
      <c r="D8" s="25"/>
      <c r="E8" s="27">
        <v>5</v>
      </c>
      <c r="F8" s="27">
        <v>156</v>
      </c>
      <c r="G8" s="27">
        <v>1256747</v>
      </c>
      <c r="H8" s="2"/>
    </row>
    <row r="9" spans="1:8" ht="27" customHeight="1">
      <c r="A9" s="2"/>
      <c r="B9" s="26">
        <v>15</v>
      </c>
      <c r="C9" s="126" t="s">
        <v>70</v>
      </c>
      <c r="D9" s="25"/>
      <c r="E9" s="27">
        <v>126</v>
      </c>
      <c r="F9" s="27">
        <v>476</v>
      </c>
      <c r="G9" s="27">
        <v>278572</v>
      </c>
      <c r="H9" s="2"/>
    </row>
    <row r="10" spans="1:8" ht="27" customHeight="1">
      <c r="A10" s="2"/>
      <c r="B10" s="26">
        <v>16</v>
      </c>
      <c r="C10" s="124" t="s">
        <v>71</v>
      </c>
      <c r="D10" s="25"/>
      <c r="E10" s="27">
        <v>58</v>
      </c>
      <c r="F10" s="27">
        <v>288</v>
      </c>
      <c r="G10" s="27">
        <v>298730</v>
      </c>
      <c r="H10" s="2"/>
    </row>
    <row r="11" spans="1:8" ht="27" customHeight="1">
      <c r="A11" s="2"/>
      <c r="B11" s="26">
        <v>17</v>
      </c>
      <c r="C11" s="124" t="s">
        <v>72</v>
      </c>
      <c r="D11" s="25"/>
      <c r="E11" s="27">
        <v>52</v>
      </c>
      <c r="F11" s="27">
        <v>489</v>
      </c>
      <c r="G11" s="27">
        <v>1409043</v>
      </c>
      <c r="H11" s="2"/>
    </row>
    <row r="12" spans="1:8" ht="27" customHeight="1">
      <c r="A12" s="2"/>
      <c r="B12" s="26">
        <v>18</v>
      </c>
      <c r="C12" s="126" t="s">
        <v>73</v>
      </c>
      <c r="D12" s="25"/>
      <c r="E12" s="27">
        <v>32</v>
      </c>
      <c r="F12" s="27">
        <v>443</v>
      </c>
      <c r="G12" s="27">
        <v>622525</v>
      </c>
      <c r="H12" s="2"/>
    </row>
    <row r="13" spans="1:8" ht="27" customHeight="1">
      <c r="A13" s="2"/>
      <c r="B13" s="26">
        <v>19</v>
      </c>
      <c r="C13" s="124" t="s">
        <v>74</v>
      </c>
      <c r="D13" s="25"/>
      <c r="E13" s="27">
        <v>38</v>
      </c>
      <c r="F13" s="27">
        <v>307</v>
      </c>
      <c r="G13" s="27">
        <v>363476</v>
      </c>
      <c r="H13" s="2"/>
    </row>
    <row r="14" spans="1:8" ht="27" customHeight="1">
      <c r="A14" s="2"/>
      <c r="B14" s="26">
        <v>20</v>
      </c>
      <c r="C14" s="124" t="s">
        <v>75</v>
      </c>
      <c r="D14" s="25"/>
      <c r="E14" s="27">
        <v>2</v>
      </c>
      <c r="F14" s="46" t="s">
        <v>33</v>
      </c>
      <c r="G14" s="46" t="s">
        <v>33</v>
      </c>
      <c r="H14" s="2"/>
    </row>
    <row r="15" spans="1:8" ht="27" customHeight="1">
      <c r="A15" s="2"/>
      <c r="B15" s="26">
        <v>21</v>
      </c>
      <c r="C15" s="124" t="s">
        <v>76</v>
      </c>
      <c r="D15" s="25"/>
      <c r="E15" s="27">
        <v>1</v>
      </c>
      <c r="F15" s="46" t="s">
        <v>33</v>
      </c>
      <c r="G15" s="46" t="s">
        <v>33</v>
      </c>
      <c r="H15" s="2"/>
    </row>
    <row r="16" spans="1:8" ht="27" customHeight="1">
      <c r="A16" s="2"/>
      <c r="B16" s="26">
        <v>22</v>
      </c>
      <c r="C16" s="124" t="s">
        <v>77</v>
      </c>
      <c r="D16" s="25"/>
      <c r="E16" s="27">
        <v>58</v>
      </c>
      <c r="F16" s="27">
        <v>980</v>
      </c>
      <c r="G16" s="27">
        <v>2221902</v>
      </c>
      <c r="H16" s="2"/>
    </row>
    <row r="17" spans="1:8" ht="27" customHeight="1">
      <c r="A17" s="2"/>
      <c r="B17" s="26">
        <v>23</v>
      </c>
      <c r="C17" s="124" t="s">
        <v>78</v>
      </c>
      <c r="D17" s="25"/>
      <c r="E17" s="27">
        <v>6</v>
      </c>
      <c r="F17" s="27">
        <v>231</v>
      </c>
      <c r="G17" s="27">
        <v>1186085</v>
      </c>
      <c r="H17" s="2"/>
    </row>
    <row r="18" spans="1:8" ht="27" customHeight="1">
      <c r="A18" s="2"/>
      <c r="B18" s="26">
        <v>24</v>
      </c>
      <c r="C18" s="126" t="s">
        <v>124</v>
      </c>
      <c r="D18" s="25"/>
      <c r="E18" s="27">
        <v>5</v>
      </c>
      <c r="F18" s="46">
        <v>27</v>
      </c>
      <c r="G18" s="46">
        <v>17631</v>
      </c>
      <c r="H18" s="2"/>
    </row>
    <row r="19" spans="1:8" ht="27" customHeight="1">
      <c r="A19" s="2"/>
      <c r="B19" s="26">
        <v>25</v>
      </c>
      <c r="C19" s="124" t="s">
        <v>79</v>
      </c>
      <c r="D19" s="25"/>
      <c r="E19" s="27">
        <v>23</v>
      </c>
      <c r="F19" s="27">
        <v>418</v>
      </c>
      <c r="G19" s="27">
        <v>901941</v>
      </c>
      <c r="H19" s="2"/>
    </row>
    <row r="20" spans="1:8" ht="27" customHeight="1">
      <c r="A20" s="2"/>
      <c r="B20" s="26">
        <v>26</v>
      </c>
      <c r="C20" s="124" t="s">
        <v>80</v>
      </c>
      <c r="D20" s="25"/>
      <c r="E20" s="27">
        <v>6</v>
      </c>
      <c r="F20" s="27">
        <v>297</v>
      </c>
      <c r="G20" s="27">
        <v>732899</v>
      </c>
      <c r="H20" s="2"/>
    </row>
    <row r="21" spans="1:8" ht="27" customHeight="1">
      <c r="A21" s="2"/>
      <c r="B21" s="26">
        <v>27</v>
      </c>
      <c r="C21" s="124" t="s">
        <v>81</v>
      </c>
      <c r="D21" s="25"/>
      <c r="E21" s="27">
        <v>7</v>
      </c>
      <c r="F21" s="27">
        <v>185</v>
      </c>
      <c r="G21" s="27">
        <v>318506</v>
      </c>
      <c r="H21" s="2"/>
    </row>
    <row r="22" spans="1:8" ht="27" customHeight="1">
      <c r="A22" s="2"/>
      <c r="B22" s="26">
        <v>28</v>
      </c>
      <c r="C22" s="124" t="s">
        <v>82</v>
      </c>
      <c r="D22" s="25"/>
      <c r="E22" s="27">
        <v>686</v>
      </c>
      <c r="F22" s="27">
        <v>5387</v>
      </c>
      <c r="G22" s="27">
        <v>8296857</v>
      </c>
      <c r="H22" s="2"/>
    </row>
    <row r="23" spans="1:8" ht="27" customHeight="1">
      <c r="A23" s="2"/>
      <c r="B23" s="26">
        <v>29</v>
      </c>
      <c r="C23" s="124" t="s">
        <v>83</v>
      </c>
      <c r="D23" s="25"/>
      <c r="E23" s="27">
        <v>174</v>
      </c>
      <c r="F23" s="27">
        <v>1355</v>
      </c>
      <c r="G23" s="27">
        <v>1754101</v>
      </c>
      <c r="H23" s="2"/>
    </row>
    <row r="24" spans="1:8" ht="27" customHeight="1">
      <c r="A24" s="2"/>
      <c r="B24" s="26">
        <v>30</v>
      </c>
      <c r="C24" s="124" t="s">
        <v>84</v>
      </c>
      <c r="D24" s="25"/>
      <c r="E24" s="27">
        <v>19</v>
      </c>
      <c r="F24" s="27">
        <v>252</v>
      </c>
      <c r="G24" s="27">
        <v>163759</v>
      </c>
      <c r="H24" s="2"/>
    </row>
    <row r="25" spans="1:8" ht="27" customHeight="1">
      <c r="A25" s="2"/>
      <c r="B25" s="26">
        <v>31</v>
      </c>
      <c r="C25" s="124" t="s">
        <v>85</v>
      </c>
      <c r="D25" s="25"/>
      <c r="E25" s="27">
        <v>35</v>
      </c>
      <c r="F25" s="27">
        <v>633</v>
      </c>
      <c r="G25" s="27">
        <v>1348279</v>
      </c>
      <c r="H25" s="2"/>
    </row>
    <row r="26" spans="1:8" ht="27" customHeight="1">
      <c r="A26" s="2"/>
      <c r="B26" s="26">
        <v>32</v>
      </c>
      <c r="C26" s="124" t="s">
        <v>86</v>
      </c>
      <c r="D26" s="25"/>
      <c r="E26" s="27">
        <v>4</v>
      </c>
      <c r="F26" s="46">
        <v>225</v>
      </c>
      <c r="G26" s="46">
        <v>232236</v>
      </c>
      <c r="H26" s="2"/>
    </row>
    <row r="27" spans="1:8" ht="27" customHeight="1" thickBot="1">
      <c r="A27" s="2"/>
      <c r="B27" s="44">
        <v>34</v>
      </c>
      <c r="C27" s="125" t="s">
        <v>87</v>
      </c>
      <c r="D27" s="45"/>
      <c r="E27" s="47">
        <v>39</v>
      </c>
      <c r="F27" s="47">
        <v>196</v>
      </c>
      <c r="G27" s="47">
        <v>1035229</v>
      </c>
      <c r="H27" s="2"/>
    </row>
    <row r="28" ht="14.25">
      <c r="G28" s="43" t="s">
        <v>9</v>
      </c>
    </row>
  </sheetData>
  <printOptions/>
  <pageMargins left="0.591" right="0.591" top="1" bottom="1.102" header="0.512" footer="0.51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X18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8.59765625" style="0" customWidth="1"/>
    <col min="4" max="4" width="1.59765625" style="0" customWidth="1"/>
    <col min="5" max="12" width="10.69921875" style="0" bestFit="1" customWidth="1"/>
    <col min="13" max="13" width="3.59765625" style="0" customWidth="1"/>
    <col min="14" max="16" width="10.69921875" style="0" bestFit="1" customWidth="1"/>
    <col min="17" max="17" width="12.19921875" style="0" bestFit="1" customWidth="1"/>
    <col min="18" max="20" width="13.5" style="0" bestFit="1" customWidth="1"/>
    <col min="21" max="21" width="12.19921875" style="0" bestFit="1" customWidth="1"/>
    <col min="22" max="22" width="10.69921875" style="0" bestFit="1" customWidth="1"/>
  </cols>
  <sheetData>
    <row r="1" ht="12" customHeight="1"/>
    <row r="2" spans="2:22" ht="15" thickBot="1">
      <c r="B2" s="35" t="s">
        <v>131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10" t="s">
        <v>120</v>
      </c>
    </row>
    <row r="3" spans="1:22" ht="24" customHeight="1">
      <c r="A3" s="20"/>
      <c r="B3" s="55"/>
      <c r="C3" s="55"/>
      <c r="D3" s="56"/>
      <c r="E3" s="70" t="s">
        <v>35</v>
      </c>
      <c r="F3" s="70"/>
      <c r="G3" s="70"/>
      <c r="H3" s="70"/>
      <c r="I3" s="127"/>
      <c r="J3" s="70" t="s">
        <v>36</v>
      </c>
      <c r="K3" s="70"/>
      <c r="L3" s="70"/>
      <c r="M3" s="37"/>
      <c r="N3" s="70" t="s">
        <v>37</v>
      </c>
      <c r="O3" s="70"/>
      <c r="P3" s="70"/>
      <c r="Q3" s="146" t="s">
        <v>126</v>
      </c>
      <c r="R3" s="146" t="s">
        <v>125</v>
      </c>
      <c r="S3" s="36" t="s">
        <v>38</v>
      </c>
      <c r="T3" s="70"/>
      <c r="U3" s="70"/>
      <c r="V3" s="70"/>
    </row>
    <row r="4" spans="1:22" ht="24" customHeight="1">
      <c r="A4" s="20"/>
      <c r="B4" s="20"/>
      <c r="C4" s="124" t="s">
        <v>132</v>
      </c>
      <c r="D4" s="21"/>
      <c r="E4" s="141" t="s">
        <v>39</v>
      </c>
      <c r="F4" s="141" t="s">
        <v>40</v>
      </c>
      <c r="G4" s="128" t="s">
        <v>41</v>
      </c>
      <c r="H4" s="141" t="s">
        <v>42</v>
      </c>
      <c r="I4" s="141" t="s">
        <v>39</v>
      </c>
      <c r="J4" s="74"/>
      <c r="K4" s="129" t="s">
        <v>43</v>
      </c>
      <c r="L4" s="129"/>
      <c r="M4" s="37"/>
      <c r="N4" s="73" t="s">
        <v>44</v>
      </c>
      <c r="O4" s="73"/>
      <c r="P4" s="73"/>
      <c r="Q4" s="149"/>
      <c r="R4" s="147"/>
      <c r="S4" s="141" t="s">
        <v>45</v>
      </c>
      <c r="T4" s="128" t="s">
        <v>46</v>
      </c>
      <c r="U4" s="128" t="s">
        <v>47</v>
      </c>
      <c r="V4" s="144" t="s">
        <v>48</v>
      </c>
    </row>
    <row r="5" spans="1:22" ht="24" customHeight="1">
      <c r="A5" s="20"/>
      <c r="B5" s="17"/>
      <c r="C5" s="130"/>
      <c r="D5" s="18"/>
      <c r="E5" s="142"/>
      <c r="F5" s="142"/>
      <c r="G5" s="79" t="s">
        <v>49</v>
      </c>
      <c r="H5" s="142"/>
      <c r="I5" s="142"/>
      <c r="J5" s="131" t="s">
        <v>50</v>
      </c>
      <c r="K5" s="131" t="s">
        <v>51</v>
      </c>
      <c r="L5" s="131" t="s">
        <v>52</v>
      </c>
      <c r="M5" s="37"/>
      <c r="N5" s="132" t="s">
        <v>50</v>
      </c>
      <c r="O5" s="79" t="s">
        <v>51</v>
      </c>
      <c r="P5" s="131" t="s">
        <v>52</v>
      </c>
      <c r="Q5" s="143"/>
      <c r="R5" s="148"/>
      <c r="S5" s="143"/>
      <c r="T5" s="79" t="s">
        <v>53</v>
      </c>
      <c r="U5" s="79" t="s">
        <v>54</v>
      </c>
      <c r="V5" s="145"/>
    </row>
    <row r="6" spans="1:24" ht="30" customHeight="1">
      <c r="A6" s="2"/>
      <c r="B6" s="49"/>
      <c r="C6" s="50" t="s">
        <v>55</v>
      </c>
      <c r="D6" s="40"/>
      <c r="E6" s="41">
        <f>SUM(E7:E16)</f>
        <v>1405</v>
      </c>
      <c r="F6" s="41">
        <f aca="true" t="shared" si="0" ref="F6:L6">SUM(F7:F16)</f>
        <v>531</v>
      </c>
      <c r="G6" s="41">
        <f t="shared" si="0"/>
        <v>4</v>
      </c>
      <c r="H6" s="41">
        <f t="shared" si="0"/>
        <v>870</v>
      </c>
      <c r="I6" s="41">
        <f t="shared" si="0"/>
        <v>13315</v>
      </c>
      <c r="J6" s="41">
        <f t="shared" si="0"/>
        <v>12048</v>
      </c>
      <c r="K6" s="41">
        <f t="shared" si="0"/>
        <v>7354</v>
      </c>
      <c r="L6" s="41">
        <f t="shared" si="0"/>
        <v>4694</v>
      </c>
      <c r="M6" s="41"/>
      <c r="N6" s="41">
        <f>SUM(N7:N16)</f>
        <v>1267</v>
      </c>
      <c r="O6" s="41">
        <f aca="true" t="shared" si="1" ref="O6:V6">SUM(O7:O16)</f>
        <v>874</v>
      </c>
      <c r="P6" s="41">
        <f t="shared" si="1"/>
        <v>393</v>
      </c>
      <c r="Q6" s="41">
        <f t="shared" si="1"/>
        <v>4486110</v>
      </c>
      <c r="R6" s="41">
        <f t="shared" si="1"/>
        <v>11844028</v>
      </c>
      <c r="S6" s="41">
        <f t="shared" si="1"/>
        <v>24096501</v>
      </c>
      <c r="T6" s="41">
        <f t="shared" si="1"/>
        <v>22008025</v>
      </c>
      <c r="U6" s="41">
        <f t="shared" si="1"/>
        <v>2037007</v>
      </c>
      <c r="V6" s="41">
        <f t="shared" si="1"/>
        <v>51469</v>
      </c>
      <c r="W6" s="6"/>
      <c r="X6" s="6"/>
    </row>
    <row r="7" spans="1:24" ht="30" customHeight="1">
      <c r="A7" s="2"/>
      <c r="B7" s="26"/>
      <c r="C7" s="124" t="s">
        <v>56</v>
      </c>
      <c r="D7" s="25"/>
      <c r="E7" s="38">
        <v>224</v>
      </c>
      <c r="F7" s="27">
        <v>71</v>
      </c>
      <c r="G7" s="46">
        <v>1</v>
      </c>
      <c r="H7" s="46">
        <v>152</v>
      </c>
      <c r="I7" s="38">
        <f>J7+N7</f>
        <v>1217</v>
      </c>
      <c r="J7" s="38">
        <f>K7+L7</f>
        <v>1008</v>
      </c>
      <c r="K7" s="27">
        <v>495</v>
      </c>
      <c r="L7" s="27">
        <v>513</v>
      </c>
      <c r="M7" s="38"/>
      <c r="N7" s="38">
        <f>O7+P7</f>
        <v>209</v>
      </c>
      <c r="O7" s="27">
        <v>150</v>
      </c>
      <c r="P7" s="27">
        <v>59</v>
      </c>
      <c r="Q7" s="27">
        <v>336912</v>
      </c>
      <c r="R7" s="27">
        <v>550623</v>
      </c>
      <c r="S7" s="38">
        <f>T7+U7+V7</f>
        <v>1229516</v>
      </c>
      <c r="T7" s="27">
        <v>1082769</v>
      </c>
      <c r="U7" s="27">
        <v>145158</v>
      </c>
      <c r="V7" s="27">
        <v>1589</v>
      </c>
      <c r="W7" s="6"/>
      <c r="X7" s="6"/>
    </row>
    <row r="8" spans="1:24" ht="30" customHeight="1">
      <c r="A8" s="2"/>
      <c r="B8" s="26"/>
      <c r="C8" s="124" t="s">
        <v>57</v>
      </c>
      <c r="D8" s="51"/>
      <c r="E8" s="38">
        <v>236</v>
      </c>
      <c r="F8" s="27">
        <v>64</v>
      </c>
      <c r="G8" s="46" t="s">
        <v>34</v>
      </c>
      <c r="H8" s="46">
        <v>172</v>
      </c>
      <c r="I8" s="38">
        <f>J8+N8</f>
        <v>1134</v>
      </c>
      <c r="J8" s="38">
        <f aca="true" t="shared" si="2" ref="J8:J16">K8+L8</f>
        <v>871</v>
      </c>
      <c r="K8" s="27">
        <v>473</v>
      </c>
      <c r="L8" s="27">
        <v>398</v>
      </c>
      <c r="M8" s="38"/>
      <c r="N8" s="38">
        <f aca="true" t="shared" si="3" ref="N8:N16">O8+P8</f>
        <v>263</v>
      </c>
      <c r="O8" s="27">
        <v>174</v>
      </c>
      <c r="P8" s="27">
        <v>89</v>
      </c>
      <c r="Q8" s="27">
        <v>278943</v>
      </c>
      <c r="R8" s="27">
        <v>435452</v>
      </c>
      <c r="S8" s="38">
        <f aca="true" t="shared" si="4" ref="S8:S16">T8+U8+V8</f>
        <v>1037102</v>
      </c>
      <c r="T8" s="27">
        <v>856901</v>
      </c>
      <c r="U8" s="27">
        <v>180201</v>
      </c>
      <c r="V8" s="46" t="s">
        <v>121</v>
      </c>
      <c r="W8" s="6"/>
      <c r="X8" s="6"/>
    </row>
    <row r="9" spans="1:24" ht="30" customHeight="1">
      <c r="A9" s="2"/>
      <c r="B9" s="26"/>
      <c r="C9" s="124" t="s">
        <v>58</v>
      </c>
      <c r="D9" s="25"/>
      <c r="E9" s="38">
        <v>174</v>
      </c>
      <c r="F9" s="27">
        <v>70</v>
      </c>
      <c r="G9" s="46" t="s">
        <v>34</v>
      </c>
      <c r="H9" s="27">
        <v>104</v>
      </c>
      <c r="I9" s="38">
        <f aca="true" t="shared" si="5" ref="I9:I16">J9+N9</f>
        <v>1783</v>
      </c>
      <c r="J9" s="38">
        <f t="shared" si="2"/>
        <v>1630</v>
      </c>
      <c r="K9" s="27">
        <v>948</v>
      </c>
      <c r="L9" s="27">
        <v>682</v>
      </c>
      <c r="M9" s="38"/>
      <c r="N9" s="38">
        <f t="shared" si="3"/>
        <v>153</v>
      </c>
      <c r="O9" s="27">
        <v>102</v>
      </c>
      <c r="P9" s="27">
        <v>51</v>
      </c>
      <c r="Q9" s="27">
        <v>554771</v>
      </c>
      <c r="R9" s="27">
        <v>1282080</v>
      </c>
      <c r="S9" s="38">
        <f t="shared" si="4"/>
        <v>2393733</v>
      </c>
      <c r="T9" s="27">
        <v>2061883</v>
      </c>
      <c r="U9" s="27">
        <v>330042</v>
      </c>
      <c r="V9" s="46">
        <v>1808</v>
      </c>
      <c r="W9" s="6"/>
      <c r="X9" s="6"/>
    </row>
    <row r="10" spans="1:24" ht="30" customHeight="1">
      <c r="A10" s="2"/>
      <c r="B10" s="26"/>
      <c r="C10" s="124" t="s">
        <v>59</v>
      </c>
      <c r="D10" s="25"/>
      <c r="E10" s="38">
        <v>134</v>
      </c>
      <c r="F10" s="27">
        <v>51</v>
      </c>
      <c r="G10" s="46" t="s">
        <v>34</v>
      </c>
      <c r="H10" s="27">
        <v>83</v>
      </c>
      <c r="I10" s="38">
        <f t="shared" si="5"/>
        <v>1224</v>
      </c>
      <c r="J10" s="38">
        <f t="shared" si="2"/>
        <v>1099</v>
      </c>
      <c r="K10" s="27">
        <v>741</v>
      </c>
      <c r="L10" s="27">
        <v>358</v>
      </c>
      <c r="M10" s="38"/>
      <c r="N10" s="38">
        <f t="shared" si="3"/>
        <v>125</v>
      </c>
      <c r="O10" s="27">
        <v>80</v>
      </c>
      <c r="P10" s="27">
        <v>45</v>
      </c>
      <c r="Q10" s="27">
        <v>441134</v>
      </c>
      <c r="R10" s="27">
        <v>829487</v>
      </c>
      <c r="S10" s="38">
        <f t="shared" si="4"/>
        <v>1927235</v>
      </c>
      <c r="T10" s="27">
        <v>1635829</v>
      </c>
      <c r="U10" s="27">
        <v>256945</v>
      </c>
      <c r="V10" s="27">
        <v>34461</v>
      </c>
      <c r="W10" s="6"/>
      <c r="X10" s="6"/>
    </row>
    <row r="11" spans="1:24" ht="30" customHeight="1">
      <c r="A11" s="2"/>
      <c r="B11" s="26"/>
      <c r="C11" s="124" t="s">
        <v>60</v>
      </c>
      <c r="D11" s="25"/>
      <c r="E11" s="38">
        <v>75</v>
      </c>
      <c r="F11" s="27">
        <v>34</v>
      </c>
      <c r="G11" s="27">
        <v>1</v>
      </c>
      <c r="H11" s="27">
        <v>40</v>
      </c>
      <c r="I11" s="38">
        <f t="shared" si="5"/>
        <v>683</v>
      </c>
      <c r="J11" s="38">
        <f t="shared" si="2"/>
        <v>625</v>
      </c>
      <c r="K11" s="27">
        <v>332</v>
      </c>
      <c r="L11" s="27">
        <v>293</v>
      </c>
      <c r="M11" s="38"/>
      <c r="N11" s="38">
        <f t="shared" si="3"/>
        <v>58</v>
      </c>
      <c r="O11" s="27">
        <v>41</v>
      </c>
      <c r="P11" s="27">
        <v>17</v>
      </c>
      <c r="Q11" s="27">
        <v>198523</v>
      </c>
      <c r="R11" s="27">
        <v>411760</v>
      </c>
      <c r="S11" s="38">
        <f t="shared" si="4"/>
        <v>882478</v>
      </c>
      <c r="T11" s="27">
        <v>735078</v>
      </c>
      <c r="U11" s="27">
        <v>146938</v>
      </c>
      <c r="V11" s="27">
        <v>462</v>
      </c>
      <c r="W11" s="6"/>
      <c r="X11" s="6"/>
    </row>
    <row r="12" spans="1:24" ht="30" customHeight="1">
      <c r="A12" s="2"/>
      <c r="B12" s="26"/>
      <c r="C12" s="140" t="s">
        <v>127</v>
      </c>
      <c r="D12" s="25"/>
      <c r="E12" s="38">
        <v>146</v>
      </c>
      <c r="F12" s="27">
        <v>77</v>
      </c>
      <c r="G12" s="27">
        <v>1</v>
      </c>
      <c r="H12" s="27">
        <v>68</v>
      </c>
      <c r="I12" s="38">
        <f t="shared" si="5"/>
        <v>2606</v>
      </c>
      <c r="J12" s="38">
        <f t="shared" si="2"/>
        <v>2502</v>
      </c>
      <c r="K12" s="27">
        <v>1491</v>
      </c>
      <c r="L12" s="27">
        <v>1011</v>
      </c>
      <c r="M12" s="38"/>
      <c r="N12" s="38">
        <f t="shared" si="3"/>
        <v>104</v>
      </c>
      <c r="O12" s="27">
        <v>70</v>
      </c>
      <c r="P12" s="27">
        <v>34</v>
      </c>
      <c r="Q12" s="27">
        <v>933926</v>
      </c>
      <c r="R12" s="27">
        <v>3614106</v>
      </c>
      <c r="S12" s="38">
        <f t="shared" si="4"/>
        <v>6180459</v>
      </c>
      <c r="T12" s="27">
        <v>5893770</v>
      </c>
      <c r="U12" s="27">
        <v>285261</v>
      </c>
      <c r="V12" s="27">
        <v>1428</v>
      </c>
      <c r="W12" s="6"/>
      <c r="X12" s="6"/>
    </row>
    <row r="13" spans="1:24" ht="30" customHeight="1">
      <c r="A13" s="2"/>
      <c r="B13" s="26"/>
      <c r="C13" s="124" t="s">
        <v>61</v>
      </c>
      <c r="D13" s="25"/>
      <c r="E13" s="38">
        <v>158</v>
      </c>
      <c r="F13" s="27">
        <v>80</v>
      </c>
      <c r="G13" s="27">
        <v>1</v>
      </c>
      <c r="H13" s="27">
        <v>77</v>
      </c>
      <c r="I13" s="38">
        <f t="shared" si="5"/>
        <v>2989</v>
      </c>
      <c r="J13" s="38">
        <f t="shared" si="2"/>
        <v>2877</v>
      </c>
      <c r="K13" s="27">
        <v>1982</v>
      </c>
      <c r="L13" s="27">
        <v>895</v>
      </c>
      <c r="M13" s="38"/>
      <c r="N13" s="38">
        <f t="shared" si="3"/>
        <v>112</v>
      </c>
      <c r="O13" s="27">
        <v>80</v>
      </c>
      <c r="P13" s="27">
        <v>32</v>
      </c>
      <c r="Q13" s="27">
        <v>1248021</v>
      </c>
      <c r="R13" s="27">
        <v>3857306</v>
      </c>
      <c r="S13" s="38">
        <f t="shared" si="4"/>
        <v>8009303</v>
      </c>
      <c r="T13" s="27">
        <v>7776435</v>
      </c>
      <c r="U13" s="27">
        <v>225438</v>
      </c>
      <c r="V13" s="27">
        <v>7430</v>
      </c>
      <c r="W13" s="6"/>
      <c r="X13" s="6"/>
    </row>
    <row r="14" spans="1:24" ht="30" customHeight="1">
      <c r="A14" s="2"/>
      <c r="B14" s="26"/>
      <c r="C14" s="124" t="s">
        <v>62</v>
      </c>
      <c r="D14" s="25"/>
      <c r="E14" s="38">
        <v>89</v>
      </c>
      <c r="F14" s="27">
        <v>28</v>
      </c>
      <c r="G14" s="46" t="s">
        <v>34</v>
      </c>
      <c r="H14" s="27">
        <v>61</v>
      </c>
      <c r="I14" s="38">
        <f t="shared" si="5"/>
        <v>729</v>
      </c>
      <c r="J14" s="38">
        <f t="shared" si="2"/>
        <v>645</v>
      </c>
      <c r="K14" s="27">
        <v>443</v>
      </c>
      <c r="L14" s="27">
        <v>202</v>
      </c>
      <c r="M14" s="38"/>
      <c r="N14" s="38">
        <f t="shared" si="3"/>
        <v>84</v>
      </c>
      <c r="O14" s="27">
        <v>60</v>
      </c>
      <c r="P14" s="27">
        <v>24</v>
      </c>
      <c r="Q14" s="27">
        <v>231089</v>
      </c>
      <c r="R14" s="27">
        <v>453864</v>
      </c>
      <c r="S14" s="38">
        <f t="shared" si="4"/>
        <v>1448685</v>
      </c>
      <c r="T14" s="27">
        <v>1333096</v>
      </c>
      <c r="U14" s="27">
        <v>111995</v>
      </c>
      <c r="V14" s="46">
        <v>3594</v>
      </c>
      <c r="W14" s="6"/>
      <c r="X14" s="6"/>
    </row>
    <row r="15" spans="1:24" ht="30" customHeight="1">
      <c r="A15" s="2"/>
      <c r="B15" s="26"/>
      <c r="C15" s="124" t="s">
        <v>63</v>
      </c>
      <c r="D15" s="25"/>
      <c r="E15" s="38">
        <v>49</v>
      </c>
      <c r="F15" s="27">
        <v>19</v>
      </c>
      <c r="G15" s="46" t="s">
        <v>34</v>
      </c>
      <c r="H15" s="27">
        <v>30</v>
      </c>
      <c r="I15" s="38">
        <f t="shared" si="5"/>
        <v>337</v>
      </c>
      <c r="J15" s="38">
        <f t="shared" si="2"/>
        <v>292</v>
      </c>
      <c r="K15" s="27">
        <v>178</v>
      </c>
      <c r="L15" s="27">
        <v>114</v>
      </c>
      <c r="M15" s="38"/>
      <c r="N15" s="38">
        <f t="shared" si="3"/>
        <v>45</v>
      </c>
      <c r="O15" s="27">
        <v>30</v>
      </c>
      <c r="P15" s="27">
        <v>15</v>
      </c>
      <c r="Q15" s="27">
        <v>96091</v>
      </c>
      <c r="R15" s="27">
        <v>125193</v>
      </c>
      <c r="S15" s="38">
        <f t="shared" si="4"/>
        <v>353822</v>
      </c>
      <c r="T15" s="27">
        <v>264267</v>
      </c>
      <c r="U15" s="27">
        <v>89517</v>
      </c>
      <c r="V15" s="46">
        <v>38</v>
      </c>
      <c r="W15" s="6"/>
      <c r="X15" s="6"/>
    </row>
    <row r="16" spans="1:24" ht="30" customHeight="1" thickBot="1">
      <c r="A16" s="2"/>
      <c r="B16" s="44"/>
      <c r="C16" s="125" t="s">
        <v>64</v>
      </c>
      <c r="D16" s="45"/>
      <c r="E16" s="52">
        <v>120</v>
      </c>
      <c r="F16" s="47">
        <v>37</v>
      </c>
      <c r="G16" s="53" t="s">
        <v>34</v>
      </c>
      <c r="H16" s="47">
        <v>83</v>
      </c>
      <c r="I16" s="52">
        <f t="shared" si="5"/>
        <v>613</v>
      </c>
      <c r="J16" s="52">
        <f t="shared" si="2"/>
        <v>499</v>
      </c>
      <c r="K16" s="47">
        <v>271</v>
      </c>
      <c r="L16" s="47">
        <v>228</v>
      </c>
      <c r="M16" s="38"/>
      <c r="N16" s="52">
        <f t="shared" si="3"/>
        <v>114</v>
      </c>
      <c r="O16" s="47">
        <v>87</v>
      </c>
      <c r="P16" s="47">
        <v>27</v>
      </c>
      <c r="Q16" s="47">
        <v>166700</v>
      </c>
      <c r="R16" s="47">
        <v>284157</v>
      </c>
      <c r="S16" s="52">
        <f t="shared" si="4"/>
        <v>634168</v>
      </c>
      <c r="T16" s="47">
        <v>367997</v>
      </c>
      <c r="U16" s="47">
        <v>265512</v>
      </c>
      <c r="V16" s="47">
        <v>659</v>
      </c>
      <c r="W16" s="6"/>
      <c r="X16" s="6"/>
    </row>
    <row r="17" spans="2:22" ht="14.25">
      <c r="B17" s="8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10" t="s">
        <v>9</v>
      </c>
    </row>
    <row r="18" ht="14.25">
      <c r="B18" s="88"/>
    </row>
  </sheetData>
  <mergeCells count="8">
    <mergeCell ref="S4:S5"/>
    <mergeCell ref="V4:V5"/>
    <mergeCell ref="R3:R5"/>
    <mergeCell ref="Q3:Q5"/>
    <mergeCell ref="I4:I5"/>
    <mergeCell ref="H4:H5"/>
    <mergeCell ref="F4:F5"/>
    <mergeCell ref="E4:E5"/>
  </mergeCells>
  <printOptions/>
  <pageMargins left="0.591" right="0.591" top="1" bottom="1.102" header="0.512" footer="0.512"/>
  <pageSetup horizontalDpi="400" verticalDpi="400" orientation="portrait" paperSize="9" scale="76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Z21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5" width="4.59765625" style="0" customWidth="1"/>
    <col min="8" max="8" width="13.59765625" style="0" customWidth="1"/>
    <col min="11" max="11" width="13.59765625" style="0" customWidth="1"/>
    <col min="14" max="14" width="13.59765625" style="0" customWidth="1"/>
    <col min="15" max="15" width="3.59765625" style="0" customWidth="1"/>
    <col min="18" max="18" width="13.59765625" style="0" customWidth="1"/>
    <col min="21" max="21" width="13.59765625" style="0" customWidth="1"/>
    <col min="24" max="24" width="13.59765625" style="0" customWidth="1"/>
  </cols>
  <sheetData>
    <row r="1" ht="12" customHeight="1"/>
    <row r="2" spans="2:24" ht="15" customHeight="1" thickBot="1">
      <c r="B2" s="54" t="s">
        <v>88</v>
      </c>
      <c r="C2" s="48"/>
      <c r="X2" s="43" t="s">
        <v>1</v>
      </c>
    </row>
    <row r="3" spans="3:24" ht="30" customHeight="1">
      <c r="C3" s="150" t="s">
        <v>134</v>
      </c>
      <c r="D3" s="151"/>
      <c r="E3" s="152"/>
      <c r="F3" s="57" t="s">
        <v>89</v>
      </c>
      <c r="G3" s="58"/>
      <c r="H3" s="58"/>
      <c r="I3" s="57" t="s">
        <v>90</v>
      </c>
      <c r="J3" s="59"/>
      <c r="K3" s="59"/>
      <c r="L3" s="57" t="s">
        <v>91</v>
      </c>
      <c r="M3" s="59"/>
      <c r="N3" s="59"/>
      <c r="O3" s="96"/>
      <c r="P3" s="58" t="s">
        <v>92</v>
      </c>
      <c r="Q3" s="58"/>
      <c r="R3" s="58"/>
      <c r="S3" s="57" t="s">
        <v>93</v>
      </c>
      <c r="T3" s="59"/>
      <c r="U3" s="59"/>
      <c r="V3" s="57" t="s">
        <v>94</v>
      </c>
      <c r="W3" s="59"/>
      <c r="X3" s="59"/>
    </row>
    <row r="4" spans="2:24" ht="30" customHeight="1">
      <c r="B4" s="60"/>
      <c r="C4" s="153"/>
      <c r="D4" s="153"/>
      <c r="E4" s="154"/>
      <c r="F4" s="134" t="s">
        <v>11</v>
      </c>
      <c r="G4" s="134" t="s">
        <v>12</v>
      </c>
      <c r="H4" s="134" t="s">
        <v>5</v>
      </c>
      <c r="I4" s="134" t="s">
        <v>11</v>
      </c>
      <c r="J4" s="134" t="s">
        <v>12</v>
      </c>
      <c r="K4" s="134" t="s">
        <v>5</v>
      </c>
      <c r="L4" s="134" t="s">
        <v>11</v>
      </c>
      <c r="M4" s="134" t="s">
        <v>12</v>
      </c>
      <c r="N4" s="134" t="s">
        <v>5</v>
      </c>
      <c r="O4" s="135"/>
      <c r="P4" s="136" t="s">
        <v>11</v>
      </c>
      <c r="Q4" s="134" t="s">
        <v>12</v>
      </c>
      <c r="R4" s="134" t="s">
        <v>5</v>
      </c>
      <c r="S4" s="134" t="s">
        <v>11</v>
      </c>
      <c r="T4" s="134" t="s">
        <v>12</v>
      </c>
      <c r="U4" s="134" t="s">
        <v>5</v>
      </c>
      <c r="V4" s="134" t="s">
        <v>11</v>
      </c>
      <c r="W4" s="134" t="s">
        <v>12</v>
      </c>
      <c r="X4" s="134" t="s">
        <v>5</v>
      </c>
    </row>
    <row r="5" spans="1:26" ht="39.75" customHeight="1">
      <c r="A5" s="2"/>
      <c r="B5" s="2"/>
      <c r="C5" s="23" t="s">
        <v>7</v>
      </c>
      <c r="D5" s="24">
        <v>9</v>
      </c>
      <c r="E5" s="61" t="s">
        <v>8</v>
      </c>
      <c r="F5" s="27">
        <f aca="true" t="shared" si="0" ref="F5:H9">I5+L5+P5+S5+V5</f>
        <v>1578</v>
      </c>
      <c r="G5" s="27">
        <f t="shared" si="0"/>
        <v>13714</v>
      </c>
      <c r="H5" s="27">
        <f t="shared" si="0"/>
        <v>26471409</v>
      </c>
      <c r="I5" s="27">
        <v>917</v>
      </c>
      <c r="J5" s="27">
        <v>1782</v>
      </c>
      <c r="K5" s="27">
        <v>810203</v>
      </c>
      <c r="L5" s="38">
        <v>409</v>
      </c>
      <c r="M5" s="38">
        <v>2387</v>
      </c>
      <c r="N5" s="38">
        <v>2348105</v>
      </c>
      <c r="O5" s="6"/>
      <c r="P5" s="27">
        <v>109</v>
      </c>
      <c r="Q5" s="27">
        <v>1500</v>
      </c>
      <c r="R5" s="27">
        <v>2261088</v>
      </c>
      <c r="S5" s="27">
        <v>58</v>
      </c>
      <c r="T5" s="27">
        <v>1440</v>
      </c>
      <c r="U5" s="27">
        <v>2947806</v>
      </c>
      <c r="V5" s="38">
        <v>85</v>
      </c>
      <c r="W5" s="38">
        <v>6605</v>
      </c>
      <c r="X5" s="38">
        <v>18104207</v>
      </c>
      <c r="Y5" s="6"/>
      <c r="Z5" s="6"/>
    </row>
    <row r="6" spans="1:26" ht="39.75" customHeight="1">
      <c r="A6" s="2"/>
      <c r="B6" s="2"/>
      <c r="C6" s="26"/>
      <c r="D6" s="24">
        <v>10</v>
      </c>
      <c r="E6" s="21"/>
      <c r="F6" s="27">
        <f t="shared" si="0"/>
        <v>1569</v>
      </c>
      <c r="G6" s="27">
        <f t="shared" si="0"/>
        <v>13445</v>
      </c>
      <c r="H6" s="27">
        <f t="shared" si="0"/>
        <v>24524320</v>
      </c>
      <c r="I6" s="27">
        <v>915</v>
      </c>
      <c r="J6" s="27">
        <v>1760</v>
      </c>
      <c r="K6" s="27">
        <v>775058</v>
      </c>
      <c r="L6" s="38">
        <v>407</v>
      </c>
      <c r="M6" s="38">
        <v>2326</v>
      </c>
      <c r="N6" s="38">
        <v>2296967</v>
      </c>
      <c r="O6" s="6"/>
      <c r="P6" s="27">
        <v>110</v>
      </c>
      <c r="Q6" s="27">
        <v>1543</v>
      </c>
      <c r="R6" s="27">
        <v>2847100</v>
      </c>
      <c r="S6" s="27">
        <v>49</v>
      </c>
      <c r="T6" s="27">
        <v>1221</v>
      </c>
      <c r="U6" s="27">
        <v>1988685</v>
      </c>
      <c r="V6" s="38">
        <v>88</v>
      </c>
      <c r="W6" s="38">
        <v>6595</v>
      </c>
      <c r="X6" s="38">
        <v>16616510</v>
      </c>
      <c r="Y6" s="6"/>
      <c r="Z6" s="6"/>
    </row>
    <row r="7" spans="1:26" ht="39.75" customHeight="1">
      <c r="A7" s="2"/>
      <c r="B7" s="2"/>
      <c r="C7" s="26"/>
      <c r="D7" s="24">
        <v>11</v>
      </c>
      <c r="E7" s="21"/>
      <c r="F7" s="27">
        <f t="shared" si="0"/>
        <v>1525</v>
      </c>
      <c r="G7" s="27">
        <f t="shared" si="0"/>
        <v>13192</v>
      </c>
      <c r="H7" s="27">
        <f t="shared" si="0"/>
        <v>23688720</v>
      </c>
      <c r="I7" s="93">
        <v>897</v>
      </c>
      <c r="J7" s="93">
        <v>1753</v>
      </c>
      <c r="K7" s="93">
        <v>731811</v>
      </c>
      <c r="L7" s="94">
        <v>389</v>
      </c>
      <c r="M7" s="94">
        <v>2240</v>
      </c>
      <c r="N7" s="94">
        <v>2291806</v>
      </c>
      <c r="O7" s="6"/>
      <c r="P7" s="93">
        <v>100</v>
      </c>
      <c r="Q7" s="93">
        <v>1380</v>
      </c>
      <c r="R7" s="93">
        <v>2099212</v>
      </c>
      <c r="S7" s="93">
        <v>54</v>
      </c>
      <c r="T7" s="93">
        <v>1314</v>
      </c>
      <c r="U7" s="93">
        <v>2458209</v>
      </c>
      <c r="V7" s="94">
        <v>85</v>
      </c>
      <c r="W7" s="94">
        <v>6505</v>
      </c>
      <c r="X7" s="94">
        <v>16107682</v>
      </c>
      <c r="Y7" s="6"/>
      <c r="Z7" s="6"/>
    </row>
    <row r="8" spans="1:26" s="91" customFormat="1" ht="39.75" customHeight="1">
      <c r="A8" s="26"/>
      <c r="B8" s="26"/>
      <c r="C8" s="26"/>
      <c r="D8" s="24">
        <v>12</v>
      </c>
      <c r="E8" s="89"/>
      <c r="F8" s="92">
        <f t="shared" si="0"/>
        <v>1472</v>
      </c>
      <c r="G8" s="27">
        <f t="shared" si="0"/>
        <v>13151</v>
      </c>
      <c r="H8" s="27">
        <f t="shared" si="0"/>
        <v>24533129</v>
      </c>
      <c r="I8" s="93">
        <v>861</v>
      </c>
      <c r="J8" s="93">
        <v>1662</v>
      </c>
      <c r="K8" s="93">
        <v>721394</v>
      </c>
      <c r="L8" s="94">
        <v>366</v>
      </c>
      <c r="M8" s="94">
        <v>2099</v>
      </c>
      <c r="N8" s="94">
        <v>2093228</v>
      </c>
      <c r="O8" s="90"/>
      <c r="P8" s="93">
        <v>105</v>
      </c>
      <c r="Q8" s="93">
        <v>1456</v>
      </c>
      <c r="R8" s="93">
        <v>2491697</v>
      </c>
      <c r="S8" s="93">
        <v>56</v>
      </c>
      <c r="T8" s="93">
        <v>1382</v>
      </c>
      <c r="U8" s="93">
        <v>2209393</v>
      </c>
      <c r="V8" s="94">
        <v>84</v>
      </c>
      <c r="W8" s="94">
        <v>6552</v>
      </c>
      <c r="X8" s="94">
        <v>17017417</v>
      </c>
      <c r="Y8" s="90"/>
      <c r="Z8" s="90"/>
    </row>
    <row r="9" spans="1:26" ht="39.75" customHeight="1" thickBot="1">
      <c r="A9" s="2"/>
      <c r="B9" s="2"/>
      <c r="C9" s="62"/>
      <c r="D9" s="30">
        <v>13</v>
      </c>
      <c r="E9" s="63"/>
      <c r="F9" s="109">
        <f t="shared" si="0"/>
        <v>1405</v>
      </c>
      <c r="G9" s="32">
        <f t="shared" si="0"/>
        <v>13315</v>
      </c>
      <c r="H9" s="32">
        <f t="shared" si="0"/>
        <v>24096501</v>
      </c>
      <c r="I9" s="32">
        <v>809</v>
      </c>
      <c r="J9" s="32">
        <v>1553</v>
      </c>
      <c r="K9" s="32">
        <v>666122</v>
      </c>
      <c r="L9" s="64">
        <v>348</v>
      </c>
      <c r="M9" s="64">
        <v>1986</v>
      </c>
      <c r="N9" s="64">
        <v>1977778</v>
      </c>
      <c r="O9" s="6"/>
      <c r="P9" s="32">
        <v>114</v>
      </c>
      <c r="Q9" s="32">
        <v>1587</v>
      </c>
      <c r="R9" s="32">
        <v>2053259</v>
      </c>
      <c r="S9" s="32">
        <v>53</v>
      </c>
      <c r="T9" s="32">
        <v>1359</v>
      </c>
      <c r="U9" s="32">
        <v>2295297</v>
      </c>
      <c r="V9" s="64">
        <v>81</v>
      </c>
      <c r="W9" s="64">
        <v>6830</v>
      </c>
      <c r="X9" s="64">
        <v>17104045</v>
      </c>
      <c r="Y9" s="6"/>
      <c r="Z9" s="6"/>
    </row>
    <row r="10" spans="1:26" ht="15" customHeight="1">
      <c r="A10" s="2"/>
      <c r="B10" s="2"/>
      <c r="C10" s="2"/>
      <c r="D10" s="2"/>
      <c r="E10" s="65"/>
      <c r="F10" s="66"/>
      <c r="G10" s="66"/>
      <c r="H10" s="66"/>
      <c r="I10" s="66"/>
      <c r="J10" s="66"/>
      <c r="K10" s="66"/>
      <c r="L10" s="8"/>
      <c r="M10" s="8"/>
      <c r="N10" s="8"/>
      <c r="O10" s="6"/>
      <c r="V10" s="6"/>
      <c r="W10" s="6"/>
      <c r="X10" s="133" t="s">
        <v>9</v>
      </c>
      <c r="Y10" s="6"/>
      <c r="Z10" s="6"/>
    </row>
    <row r="11" spans="1:26" ht="15" customHeight="1">
      <c r="A11" s="2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3" ht="60" customHeight="1"/>
    <row r="14" ht="21.75" customHeight="1"/>
    <row r="16" spans="1:26" ht="21.75" customHeight="1">
      <c r="A16" s="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1.75" customHeight="1">
      <c r="A17" s="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1.75" customHeight="1">
      <c r="A18" s="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1.75" customHeight="1">
      <c r="A19" s="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1.75" customHeight="1">
      <c r="A20" s="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1.75" customHeight="1">
      <c r="A21" s="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</sheetData>
  <mergeCells count="1">
    <mergeCell ref="C3:E4"/>
  </mergeCells>
  <printOptions/>
  <pageMargins left="0.5" right="0.5" top="1.181" bottom="0.5" header="0.512" footer="0.512"/>
  <pageSetup horizontalDpi="400" verticalDpi="400" orientation="portrait" paperSize="9" scale="70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2:W12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0" customWidth="1"/>
    <col min="4" max="4" width="4.59765625" style="0" customWidth="1"/>
    <col min="5" max="5" width="9.59765625" style="5" customWidth="1"/>
    <col min="6" max="6" width="9.59765625" style="67" customWidth="1"/>
    <col min="7" max="13" width="9.59765625" style="5" customWidth="1"/>
    <col min="14" max="14" width="3.59765625" style="5" customWidth="1"/>
    <col min="15" max="22" width="9.59765625" style="0" customWidth="1"/>
  </cols>
  <sheetData>
    <row r="1" ht="12" customHeight="1"/>
    <row r="2" spans="2:22" ht="15" thickBot="1">
      <c r="B2" s="35" t="s">
        <v>95</v>
      </c>
      <c r="V2" s="110" t="s">
        <v>96</v>
      </c>
    </row>
    <row r="3" spans="2:22" ht="19.5" customHeight="1">
      <c r="B3" s="55"/>
      <c r="C3" s="55"/>
      <c r="D3" s="56"/>
      <c r="E3" s="68"/>
      <c r="F3" s="69"/>
      <c r="G3" s="36" t="s">
        <v>97</v>
      </c>
      <c r="H3" s="70"/>
      <c r="I3" s="70"/>
      <c r="J3" s="70"/>
      <c r="K3" s="70"/>
      <c r="L3" s="70"/>
      <c r="M3" s="70"/>
      <c r="N3" s="37"/>
      <c r="O3" s="70" t="s">
        <v>97</v>
      </c>
      <c r="P3" s="70"/>
      <c r="Q3" s="70"/>
      <c r="R3" s="70"/>
      <c r="S3" s="70"/>
      <c r="T3" s="70"/>
      <c r="U3" s="70"/>
      <c r="V3" s="70"/>
    </row>
    <row r="4" spans="2:22" ht="19.5" customHeight="1">
      <c r="B4" s="20"/>
      <c r="C4" s="20"/>
      <c r="D4" s="21"/>
      <c r="E4" s="37"/>
      <c r="F4" s="71"/>
      <c r="G4" s="72" t="s">
        <v>129</v>
      </c>
      <c r="H4" s="73"/>
      <c r="I4" s="74"/>
      <c r="J4" s="72" t="s">
        <v>128</v>
      </c>
      <c r="K4" s="73"/>
      <c r="L4" s="74"/>
      <c r="M4" s="74"/>
      <c r="N4" s="37"/>
      <c r="O4" s="139"/>
      <c r="P4" s="74"/>
      <c r="Q4" s="72" t="s">
        <v>130</v>
      </c>
      <c r="R4" s="73"/>
      <c r="S4" s="73"/>
      <c r="T4" s="73"/>
      <c r="U4" s="73"/>
      <c r="V4" s="74"/>
    </row>
    <row r="5" spans="2:22" ht="33.75">
      <c r="B5" s="75" t="s">
        <v>2</v>
      </c>
      <c r="C5" s="97"/>
      <c r="D5" s="76"/>
      <c r="E5" s="77" t="s">
        <v>98</v>
      </c>
      <c r="F5" s="78" t="s">
        <v>99</v>
      </c>
      <c r="G5" s="79" t="s">
        <v>100</v>
      </c>
      <c r="H5" s="79" t="s">
        <v>101</v>
      </c>
      <c r="I5" s="78" t="s">
        <v>102</v>
      </c>
      <c r="J5" s="79" t="s">
        <v>103</v>
      </c>
      <c r="K5" s="137" t="s">
        <v>104</v>
      </c>
      <c r="L5" s="137" t="s">
        <v>105</v>
      </c>
      <c r="M5" s="78" t="s">
        <v>106</v>
      </c>
      <c r="N5" s="37"/>
      <c r="O5" s="77" t="s">
        <v>107</v>
      </c>
      <c r="P5" s="78" t="s">
        <v>108</v>
      </c>
      <c r="Q5" s="79" t="s">
        <v>109</v>
      </c>
      <c r="R5" s="79" t="s">
        <v>110</v>
      </c>
      <c r="S5" s="138" t="s">
        <v>111</v>
      </c>
      <c r="T5" s="80" t="s">
        <v>112</v>
      </c>
      <c r="U5" s="79" t="s">
        <v>113</v>
      </c>
      <c r="V5" s="78" t="s">
        <v>114</v>
      </c>
    </row>
    <row r="6" spans="1:23" ht="30" customHeight="1">
      <c r="A6" s="2"/>
      <c r="B6" s="81" t="s">
        <v>7</v>
      </c>
      <c r="C6" s="99">
        <v>9</v>
      </c>
      <c r="D6" s="83" t="s">
        <v>8</v>
      </c>
      <c r="E6" s="27">
        <v>87</v>
      </c>
      <c r="F6" s="84">
        <f>G6+H6+I6+J6+K6+L6+M6+O6+P6+Q6+R6+S6+T6+U6+V6</f>
        <v>851232</v>
      </c>
      <c r="G6" s="27">
        <v>313605</v>
      </c>
      <c r="H6" s="27">
        <v>11147</v>
      </c>
      <c r="I6" s="27">
        <v>12811</v>
      </c>
      <c r="J6" s="27">
        <v>109990</v>
      </c>
      <c r="K6" s="27">
        <v>72925</v>
      </c>
      <c r="L6" s="46" t="s">
        <v>115</v>
      </c>
      <c r="M6" s="27">
        <v>46053</v>
      </c>
      <c r="N6" s="38"/>
      <c r="O6" s="93">
        <v>7616</v>
      </c>
      <c r="P6" s="27">
        <v>17068</v>
      </c>
      <c r="Q6" s="27">
        <v>64068</v>
      </c>
      <c r="R6" s="27">
        <v>50071</v>
      </c>
      <c r="S6" s="27">
        <v>57074</v>
      </c>
      <c r="T6" s="27">
        <v>42392</v>
      </c>
      <c r="U6" s="27">
        <v>46313</v>
      </c>
      <c r="V6" s="27">
        <v>99</v>
      </c>
      <c r="W6" s="6"/>
    </row>
    <row r="7" spans="1:23" ht="30" customHeight="1">
      <c r="A7" s="2"/>
      <c r="B7" s="26"/>
      <c r="C7" s="82">
        <v>10</v>
      </c>
      <c r="D7" s="25"/>
      <c r="E7" s="81">
        <v>82</v>
      </c>
      <c r="F7" s="84">
        <f>G7+H7+I7+J7+K7+L7+M7+O7+P7+Q7+R7+S7+T7+U7+V7</f>
        <v>812671</v>
      </c>
      <c r="G7" s="84">
        <v>348903</v>
      </c>
      <c r="H7" s="84">
        <v>8960</v>
      </c>
      <c r="I7" s="84">
        <v>13961</v>
      </c>
      <c r="J7" s="84">
        <v>66975</v>
      </c>
      <c r="K7" s="84">
        <v>50746</v>
      </c>
      <c r="L7" s="84">
        <v>86</v>
      </c>
      <c r="M7" s="84">
        <v>32805</v>
      </c>
      <c r="N7" s="38"/>
      <c r="O7" s="102">
        <v>5901</v>
      </c>
      <c r="P7" s="84">
        <v>7508</v>
      </c>
      <c r="Q7" s="84">
        <v>29170</v>
      </c>
      <c r="R7" s="84">
        <v>62954</v>
      </c>
      <c r="S7" s="84">
        <v>58336</v>
      </c>
      <c r="T7" s="84">
        <v>42419</v>
      </c>
      <c r="U7" s="84">
        <v>18640</v>
      </c>
      <c r="V7" s="84">
        <v>65307</v>
      </c>
      <c r="W7" s="6"/>
    </row>
    <row r="8" spans="1:23" ht="30" customHeight="1">
      <c r="A8" s="2"/>
      <c r="B8" s="26"/>
      <c r="C8" s="82">
        <v>11</v>
      </c>
      <c r="D8" s="25"/>
      <c r="E8" s="101">
        <v>75</v>
      </c>
      <c r="F8" s="84">
        <f>G8+H8+I8+J8+K8+L8+M8+O8+P8+Q8+R8+S8+T8+U8+V8</f>
        <v>789001</v>
      </c>
      <c r="G8" s="102">
        <v>332059</v>
      </c>
      <c r="H8" s="102">
        <v>2552</v>
      </c>
      <c r="I8" s="102">
        <v>11796</v>
      </c>
      <c r="J8" s="102">
        <v>65932</v>
      </c>
      <c r="K8" s="102">
        <v>45394</v>
      </c>
      <c r="L8" s="103" t="s">
        <v>115</v>
      </c>
      <c r="M8" s="102">
        <v>28906</v>
      </c>
      <c r="N8" s="82"/>
      <c r="O8" s="102">
        <v>7376</v>
      </c>
      <c r="P8" s="102">
        <v>17271</v>
      </c>
      <c r="Q8" s="102">
        <v>32313</v>
      </c>
      <c r="R8" s="102">
        <v>57694</v>
      </c>
      <c r="S8" s="102">
        <v>65023</v>
      </c>
      <c r="T8" s="102">
        <v>30267</v>
      </c>
      <c r="U8" s="102">
        <v>41586</v>
      </c>
      <c r="V8" s="102">
        <v>50832</v>
      </c>
      <c r="W8" s="6"/>
    </row>
    <row r="9" spans="2:22" ht="30" customHeight="1">
      <c r="B9" s="24"/>
      <c r="C9" s="98">
        <v>12</v>
      </c>
      <c r="D9" s="95"/>
      <c r="E9" s="101">
        <v>69</v>
      </c>
      <c r="F9" s="84">
        <f>G9+H9+I9+J9+K9+L9+M9+O9+P9+Q9+R9+S9+T9+U9+V9</f>
        <v>781570</v>
      </c>
      <c r="G9" s="102">
        <v>336305</v>
      </c>
      <c r="H9" s="102">
        <v>1951</v>
      </c>
      <c r="I9" s="102">
        <v>11139</v>
      </c>
      <c r="J9" s="102">
        <v>59151</v>
      </c>
      <c r="K9" s="102">
        <v>54508</v>
      </c>
      <c r="L9" s="103" t="s">
        <v>115</v>
      </c>
      <c r="M9" s="102">
        <v>50465</v>
      </c>
      <c r="N9" s="82"/>
      <c r="O9" s="102">
        <v>10220</v>
      </c>
      <c r="P9" s="102">
        <v>13410</v>
      </c>
      <c r="Q9" s="102">
        <v>29651</v>
      </c>
      <c r="R9" s="102">
        <v>42055</v>
      </c>
      <c r="S9" s="102">
        <v>69341</v>
      </c>
      <c r="T9" s="102">
        <v>23563</v>
      </c>
      <c r="U9" s="102">
        <v>39950</v>
      </c>
      <c r="V9" s="102">
        <v>39861</v>
      </c>
    </row>
    <row r="10" spans="2:22" ht="30" customHeight="1" thickBot="1">
      <c r="B10" s="30"/>
      <c r="C10" s="85">
        <v>13</v>
      </c>
      <c r="D10" s="86"/>
      <c r="E10" s="106">
        <v>68</v>
      </c>
      <c r="F10" s="87">
        <f>G10+H10+I10+J10+K10+L10+M10+O10+P10+Q10+R10+S10+T10+U10+V10</f>
        <v>904576</v>
      </c>
      <c r="G10" s="87">
        <v>473779</v>
      </c>
      <c r="H10" s="87">
        <v>1713</v>
      </c>
      <c r="I10" s="87">
        <v>6033</v>
      </c>
      <c r="J10" s="87">
        <v>43732</v>
      </c>
      <c r="K10" s="87">
        <v>52656</v>
      </c>
      <c r="L10" s="108">
        <v>2432</v>
      </c>
      <c r="M10" s="87">
        <v>37912</v>
      </c>
      <c r="N10" s="107"/>
      <c r="O10" s="87">
        <v>8042</v>
      </c>
      <c r="P10" s="87">
        <v>22572</v>
      </c>
      <c r="Q10" s="87">
        <v>42486</v>
      </c>
      <c r="R10" s="87">
        <v>45353</v>
      </c>
      <c r="S10" s="87">
        <v>68924</v>
      </c>
      <c r="T10" s="87">
        <v>45831</v>
      </c>
      <c r="U10" s="87">
        <v>21661</v>
      </c>
      <c r="V10" s="87">
        <v>31450</v>
      </c>
    </row>
    <row r="11" spans="2:22" ht="13.5" customHeight="1">
      <c r="B11" s="88" t="s">
        <v>116</v>
      </c>
      <c r="C11" s="5"/>
      <c r="O11" s="5"/>
      <c r="P11" s="5"/>
      <c r="Q11" s="5"/>
      <c r="R11" s="5"/>
      <c r="S11" s="5"/>
      <c r="T11" s="5"/>
      <c r="U11" s="5"/>
      <c r="V11" s="110" t="s">
        <v>117</v>
      </c>
    </row>
    <row r="12" spans="2:5" ht="14.25">
      <c r="B12" s="88" t="s">
        <v>118</v>
      </c>
      <c r="E12" s="100"/>
    </row>
    <row r="13" ht="12" customHeight="1"/>
  </sheetData>
  <printOptions/>
  <pageMargins left="0.5" right="0.5" top="1.181" bottom="0.5" header="0.512" footer="0.512"/>
  <pageSetup horizontalDpi="400" verticalDpi="400" orientation="portrait" paperSize="9" scale="8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2003-05-06T06:35:51Z</cp:lastPrinted>
  <dcterms:created xsi:type="dcterms:W3CDTF">2001-06-22T05:05:51Z</dcterms:created>
  <dcterms:modified xsi:type="dcterms:W3CDTF">2003-05-20T06:41:28Z</dcterms:modified>
  <cp:category/>
  <cp:version/>
  <cp:contentType/>
  <cp:contentStatus/>
</cp:coreProperties>
</file>