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10515" windowHeight="5550" activeTab="0"/>
  </bookViews>
  <sheets>
    <sheet name="年次別事業所数等" sheetId="1" r:id="rId1"/>
    <sheet name="２０市・武儀郡の状況" sheetId="2" r:id="rId2"/>
    <sheet name="産業中分類別事業所数等" sheetId="3" r:id="rId3"/>
    <sheet name="校下別事業所数等" sheetId="4" r:id="rId4"/>
    <sheet name="規模別事業所等" sheetId="5" r:id="rId5"/>
    <sheet name="年次別輸出地域別内訳" sheetId="6" r:id="rId6"/>
  </sheets>
  <definedNames>
    <definedName name="_xlnm.Print_Area" localSheetId="1">'２０市・武儀郡の状況'!$B$2:$I$32</definedName>
    <definedName name="_xlnm.Print_Area" localSheetId="4">'規模別事業所等'!$B$2:$N$10,'規模別事業所等'!$P$2:$X$10</definedName>
    <definedName name="_xlnm.Print_Area" localSheetId="3">'校下別事業所数等'!$B$2:$L$22,'校下別事業所数等'!$N$2:$V$22</definedName>
    <definedName name="_xlnm.Print_Area" localSheetId="2">'産業中分類別事業所数等'!$B$2:$I$31</definedName>
    <definedName name="_xlnm.Print_Area" localSheetId="0">'年次別事業所数等'!$B$1:$G$13</definedName>
    <definedName name="_xlnm.Print_Area" localSheetId="5">'年次別輸出地域別内訳'!$B$2:$M$12,'年次別輸出地域別内訳'!$O$2:$V$12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<sst xmlns="http://schemas.openxmlformats.org/spreadsheetml/2006/main" count="241" uniqueCount="161">
  <si>
    <t>７－１　年次別事業所数・従業者数・製造品出荷額等</t>
  </si>
  <si>
    <t>単位：人・万円　各年１２月３１日現在</t>
  </si>
  <si>
    <t>年　　次</t>
  </si>
  <si>
    <t>事 業 所 数</t>
  </si>
  <si>
    <t>従 業 者 数</t>
  </si>
  <si>
    <t>製造品出荷額等</t>
  </si>
  <si>
    <t>平成</t>
  </si>
  <si>
    <t>年</t>
  </si>
  <si>
    <t>資料：工業統計調査</t>
  </si>
  <si>
    <t>区  分</t>
  </si>
  <si>
    <t>事業所数</t>
  </si>
  <si>
    <t>従業者数</t>
  </si>
  <si>
    <t>付加価値額</t>
  </si>
  <si>
    <t xml:space="preserve">人 </t>
  </si>
  <si>
    <t xml:space="preserve">万円 </t>
  </si>
  <si>
    <t>市計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</si>
  <si>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</si>
  <si>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</si>
  <si>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</si>
  <si>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</si>
  <si>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</si>
  <si>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</si>
  <si>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</si>
  <si>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</si>
  <si>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</si>
  <si>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</si>
  <si>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</si>
  <si>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</si>
  <si>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</si>
  <si>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</si>
  <si>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ｘ</t>
  </si>
  <si>
    <t>－</t>
  </si>
  <si>
    <t>経 営 組 織 別 事 業 所 数</t>
  </si>
  <si>
    <t>従　　　　業</t>
  </si>
  <si>
    <t>者　　　　数</t>
  </si>
  <si>
    <t>現　　金</t>
  </si>
  <si>
    <t>原 材 料</t>
  </si>
  <si>
    <t>製 造 品 出 荷 額 等</t>
  </si>
  <si>
    <t>総  数</t>
  </si>
  <si>
    <t>会  社</t>
  </si>
  <si>
    <t>組合･その</t>
  </si>
  <si>
    <t>個  人</t>
  </si>
  <si>
    <t>常用労働者数・</t>
  </si>
  <si>
    <t>個人事業主・家族従業者数</t>
  </si>
  <si>
    <t>給与総額</t>
  </si>
  <si>
    <t>使用額等</t>
  </si>
  <si>
    <t>総  額</t>
  </si>
  <si>
    <t>製造品</t>
  </si>
  <si>
    <t>加工賃</t>
  </si>
  <si>
    <t>修理額</t>
  </si>
  <si>
    <t>他の法人</t>
  </si>
  <si>
    <t>計</t>
  </si>
  <si>
    <t>男</t>
  </si>
  <si>
    <t>女</t>
  </si>
  <si>
    <t>出荷額</t>
  </si>
  <si>
    <t>収入額</t>
  </si>
  <si>
    <t>総　　　数</t>
  </si>
  <si>
    <t>安桜</t>
  </si>
  <si>
    <t>旭ヶ丘</t>
  </si>
  <si>
    <t>瀬尻</t>
  </si>
  <si>
    <t>倉知</t>
  </si>
  <si>
    <t>富岡</t>
  </si>
  <si>
    <t>田原</t>
  </si>
  <si>
    <t>下有知</t>
  </si>
  <si>
    <t>富野</t>
  </si>
  <si>
    <t>桜ヶ丘</t>
  </si>
  <si>
    <t>７－３　産業中分類別事業所数・従業者数・製造品出荷額等</t>
  </si>
  <si>
    <t>産　 業 　中 　分 　類</t>
  </si>
  <si>
    <t>総数</t>
  </si>
  <si>
    <t>食料品製造業</t>
  </si>
  <si>
    <t>繊維工業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</si>
  <si>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</si>
  <si>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</si>
  <si>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</si>
  <si>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</si>
  <si>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</si>
  <si>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</si>
  <si>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</si>
  <si>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</si>
  <si>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</si>
  <si>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</si>
  <si>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</si>
  <si>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</si>
  <si>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</si>
  <si>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</si>
  <si>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</si>
  <si>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</si>
  <si>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７－６　年次別輸出地域別内訳</t>
  </si>
  <si>
    <t>単位：万円　各年１２月３１日現在</t>
  </si>
  <si>
    <t>輸　　出　　地　　域　　別　　内　　訳</t>
  </si>
  <si>
    <t>北　　　　米</t>
  </si>
  <si>
    <t>事 業 所</t>
  </si>
  <si>
    <t>輸出総額</t>
  </si>
  <si>
    <t>アメリカ</t>
  </si>
  <si>
    <t>カ ナ ダ</t>
  </si>
  <si>
    <t>中 南 米</t>
  </si>
  <si>
    <t>ドイツ</t>
  </si>
  <si>
    <t>その他の ヨーロッパ</t>
  </si>
  <si>
    <t>旧ソ連・中欧・東欧</t>
  </si>
  <si>
    <t>中 近 東</t>
  </si>
  <si>
    <t>アフリカ</t>
  </si>
  <si>
    <t>オセアニア</t>
  </si>
  <si>
    <t>韓　国</t>
  </si>
  <si>
    <t>台　湾</t>
  </si>
  <si>
    <t>中　国</t>
  </si>
  <si>
    <t>その他</t>
  </si>
  <si>
    <t>不　明</t>
  </si>
  <si>
    <t>-</t>
  </si>
  <si>
    <t>資料：岐阜県輸出関係調査</t>
  </si>
  <si>
    <t>　　　　　　　　　　７．　工　　　業</t>
  </si>
  <si>
    <t xml:space="preserve"> 区　　分</t>
  </si>
  <si>
    <t>1 ～ 3人</t>
  </si>
  <si>
    <t>総　　　数</t>
  </si>
  <si>
    <t>4 ～ 9人</t>
  </si>
  <si>
    <t>10 ～ 19人</t>
  </si>
  <si>
    <t>20 ～ 29人</t>
  </si>
  <si>
    <t>30人以上　</t>
  </si>
  <si>
    <t>ヨーロッパ</t>
  </si>
  <si>
    <t>ア　　ジ　　ア</t>
  </si>
  <si>
    <t>地区</t>
  </si>
  <si>
    <t>千疋・小金田・保戸島</t>
  </si>
  <si>
    <t>７－４　地区別・経営組織別事業所数・従業者数・製造品出荷額等</t>
  </si>
  <si>
    <t>電子部品・デバイス製造業</t>
  </si>
  <si>
    <t>飲料・たばこ・飼料製造業</t>
  </si>
  <si>
    <t>なめし革・同製品・毛皮製造業</t>
  </si>
  <si>
    <t>　　</t>
  </si>
  <si>
    <t xml:space="preserve">  ７－５　規模別事業所数・従業者数・製造品出荷額等</t>
  </si>
  <si>
    <r>
      <t>タイ</t>
    </r>
    <r>
      <rPr>
        <sz val="7"/>
        <rFont val="ＭＳ 明朝"/>
        <family val="1"/>
      </rPr>
      <t>・</t>
    </r>
    <r>
      <rPr>
        <sz val="7"/>
        <rFont val="ＭＳ Ｐ明朝"/>
        <family val="1"/>
      </rPr>
      <t>マレーシア</t>
    </r>
    <r>
      <rPr>
        <sz val="7"/>
        <rFont val="ＭＳ 明朝"/>
        <family val="1"/>
      </rPr>
      <t>・</t>
    </r>
    <r>
      <rPr>
        <sz val="7"/>
        <rFont val="ＭＳ Ｐ明朝"/>
        <family val="1"/>
      </rPr>
      <t>インドネシア</t>
    </r>
  </si>
  <si>
    <t>山県市</t>
  </si>
  <si>
    <t>瑞穂市</t>
  </si>
  <si>
    <t>平成１６年１２月３１日現在</t>
  </si>
  <si>
    <t>単位：人・万円　平成１６年１２月３１日現在</t>
  </si>
  <si>
    <t>飛騨市</t>
  </si>
  <si>
    <t>本巣市</t>
  </si>
  <si>
    <t>郡上市</t>
  </si>
  <si>
    <t>下呂市</t>
  </si>
  <si>
    <t>武儀郡</t>
  </si>
  <si>
    <t>洞戸村</t>
  </si>
  <si>
    <t>板取村</t>
  </si>
  <si>
    <t>武芸川町</t>
  </si>
  <si>
    <t>武儀町</t>
  </si>
  <si>
    <t>上之保村</t>
  </si>
  <si>
    <t>衣服・その他繊維製品製造業</t>
  </si>
  <si>
    <t>印刷・同関連業</t>
  </si>
  <si>
    <t>事業所数</t>
  </si>
  <si>
    <t>従業者数</t>
  </si>
  <si>
    <t>－</t>
  </si>
  <si>
    <t>－</t>
  </si>
  <si>
    <t>－</t>
  </si>
  <si>
    <t>－</t>
  </si>
  <si>
    <t>－</t>
  </si>
  <si>
    <t>関市</t>
  </si>
  <si>
    <t>製造品
出荷額等</t>
  </si>
  <si>
    <t>原材料
使用額等</t>
  </si>
  <si>
    <t>現金給
与総額</t>
  </si>
  <si>
    <t>（注）１　速報値かつ従業者数４人以上の事業所。</t>
  </si>
  <si>
    <t>単位：人・万円　各年１２月３１日現在</t>
  </si>
  <si>
    <t>（注）平成１６年は速報値かつ従業者数４人以上の事業所。</t>
  </si>
  <si>
    <t>（注）速報値かつ従業者数４人以上の事業所。</t>
  </si>
  <si>
    <t>７－２　２０市・武儀郡の状況</t>
  </si>
  <si>
    <t>　　　２　武儀郡の製造品出荷額はすべて秘匿。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</si>
</sst>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[Red]0"/>
  </numFmts>
  <fonts count="20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sz val="12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2"/>
      <color indexed="12"/>
      <name val="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ＤＦ平成ゴシック体W7"/>
      <family val="3"/>
    </font>
    <font>
      <sz val="10"/>
      <name val="ＤＦ平成ゴシック体W7"/>
      <family val="3"/>
    </font>
    <font>
      <sz val="9"/>
      <name val="ＤＦ平成ゴシック体W7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2"/>
      <name val="ＤＦ平成ゴシック体W7"/>
      <family val="3"/>
    </font>
    <font>
      <sz val="7"/>
      <name val="ＭＳ 明朝"/>
      <family val="1"/>
    </font>
    <font>
      <sz val="7"/>
      <name val="ＭＳ Ｐ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 vertical="center"/>
      <protection/>
    </xf>
    <xf numFmtId="0" fontId="4" fillId="0" borderId="0" xfId="0" applyFont="1" applyAlignment="1">
      <alignment vertical="center"/>
    </xf>
    <xf numFmtId="37" fontId="4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 applyProtection="1">
      <alignment/>
      <protection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/>
    </xf>
    <xf numFmtId="0" fontId="0" fillId="0" borderId="1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37" fontId="8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Continuous" vertical="center"/>
      <protection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37" fontId="7" fillId="0" borderId="0" xfId="0" applyNumberFormat="1" applyFont="1" applyAlignment="1" applyProtection="1">
      <alignment vertical="center"/>
      <protection locked="0"/>
    </xf>
    <xf numFmtId="37" fontId="7" fillId="0" borderId="11" xfId="0" applyNumberFormat="1" applyFont="1" applyBorder="1" applyAlignment="1" applyProtection="1">
      <alignment vertical="center"/>
      <protection locked="0"/>
    </xf>
    <xf numFmtId="37" fontId="7" fillId="0" borderId="0" xfId="0" applyNumberFormat="1" applyFont="1" applyBorder="1" applyAlignment="1" applyProtection="1">
      <alignment vertical="center"/>
      <protection locked="0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37" fontId="7" fillId="0" borderId="0" xfId="0" applyNumberFormat="1" applyFont="1" applyAlignment="1" applyProtection="1">
      <alignment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37" fontId="7" fillId="0" borderId="12" xfId="0" applyNumberFormat="1" applyFont="1" applyBorder="1" applyAlignment="1" applyProtection="1">
      <alignment vertical="center"/>
      <protection/>
    </xf>
    <xf numFmtId="37" fontId="7" fillId="0" borderId="12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4" xfId="0" applyFont="1" applyBorder="1" applyAlignment="1">
      <alignment vertical="center"/>
    </xf>
    <xf numFmtId="37" fontId="13" fillId="0" borderId="0" xfId="0" applyNumberFormat="1" applyFont="1" applyAlignment="1" applyProtection="1">
      <alignment vertical="center"/>
      <protection/>
    </xf>
    <xf numFmtId="0" fontId="7" fillId="0" borderId="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8" xfId="0" applyFont="1" applyBorder="1" applyAlignment="1" applyProtection="1">
      <alignment horizontal="centerContinuous" vertical="center"/>
      <protection/>
    </xf>
    <xf numFmtId="0" fontId="7" fillId="0" borderId="9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Continuous" vertical="center"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3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37" fontId="9" fillId="0" borderId="0" xfId="0" applyNumberFormat="1" applyFont="1" applyAlignment="1" applyProtection="1">
      <alignment vertical="center"/>
      <protection/>
    </xf>
    <xf numFmtId="37" fontId="9" fillId="0" borderId="0" xfId="0" applyNumberFormat="1" applyFont="1" applyAlignment="1" applyProtection="1">
      <alignment vertical="center"/>
      <protection locked="0"/>
    </xf>
    <xf numFmtId="37" fontId="10" fillId="0" borderId="0" xfId="0" applyNumberFormat="1" applyFont="1" applyAlignment="1" applyProtection="1">
      <alignment vertical="center"/>
      <protection/>
    </xf>
    <xf numFmtId="37" fontId="10" fillId="0" borderId="0" xfId="0" applyNumberFormat="1" applyFont="1" applyAlignment="1" applyProtection="1">
      <alignment vertical="center"/>
      <protection locked="0"/>
    </xf>
    <xf numFmtId="37" fontId="10" fillId="0" borderId="0" xfId="0" applyNumberFormat="1" applyFont="1" applyAlignment="1" applyProtection="1">
      <alignment horizontal="right" vertical="center"/>
      <protection locked="0"/>
    </xf>
    <xf numFmtId="37" fontId="10" fillId="0" borderId="12" xfId="0" applyNumberFormat="1" applyFont="1" applyBorder="1" applyAlignment="1" applyProtection="1">
      <alignment vertical="center"/>
      <protection/>
    </xf>
    <xf numFmtId="37" fontId="10" fillId="0" borderId="12" xfId="0" applyNumberFormat="1" applyFont="1" applyBorder="1" applyAlignment="1" applyProtection="1">
      <alignment vertical="center"/>
      <protection locked="0"/>
    </xf>
    <xf numFmtId="37" fontId="10" fillId="0" borderId="12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7" fontId="9" fillId="0" borderId="0" xfId="0" applyNumberFormat="1" applyFont="1" applyBorder="1" applyAlignment="1" applyProtection="1">
      <alignment vertical="center"/>
      <protection locked="0"/>
    </xf>
    <xf numFmtId="0" fontId="14" fillId="0" borderId="16" xfId="0" applyFont="1" applyBorder="1" applyAlignment="1">
      <alignment horizontal="center" vertical="center"/>
    </xf>
    <xf numFmtId="0" fontId="10" fillId="0" borderId="9" xfId="0" applyFont="1" applyBorder="1" applyAlignment="1" applyProtection="1">
      <alignment horizontal="centerContinuous" vertical="center"/>
      <protection/>
    </xf>
    <xf numFmtId="0" fontId="10" fillId="0" borderId="8" xfId="0" applyFont="1" applyBorder="1" applyAlignment="1" applyProtection="1">
      <alignment horizontal="centerContinuous" vertical="center"/>
      <protection/>
    </xf>
    <xf numFmtId="0" fontId="10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horizontal="centerContinuous" vertical="center"/>
      <protection/>
    </xf>
    <xf numFmtId="0" fontId="10" fillId="0" borderId="3" xfId="0" applyFont="1" applyBorder="1" applyAlignment="1" applyProtection="1">
      <alignment horizontal="centerContinuous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right" vertical="center"/>
      <protection/>
    </xf>
    <xf numFmtId="0" fontId="9" fillId="0" borderId="4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>
      <alignment horizontal="center" vertical="center"/>
    </xf>
    <xf numFmtId="37" fontId="9" fillId="0" borderId="0" xfId="0" applyNumberFormat="1" applyFont="1" applyAlignment="1" applyProtection="1">
      <alignment horizontal="right" vertical="center"/>
      <protection/>
    </xf>
    <xf numFmtId="37" fontId="9" fillId="0" borderId="0" xfId="0" applyNumberFormat="1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37" fontId="9" fillId="0" borderId="0" xfId="0" applyNumberFormat="1" applyFont="1" applyBorder="1" applyAlignment="1" applyProtection="1">
      <alignment horizontal="right" vertical="center"/>
      <protection locked="0"/>
    </xf>
    <xf numFmtId="0" fontId="12" fillId="0" borderId="17" xfId="0" applyFont="1" applyBorder="1" applyAlignment="1" applyProtection="1">
      <alignment horizontal="right" vertical="center"/>
      <protection/>
    </xf>
    <xf numFmtId="37" fontId="12" fillId="0" borderId="12" xfId="0" applyNumberFormat="1" applyFont="1" applyBorder="1" applyAlignment="1" applyProtection="1">
      <alignment horizontal="right" vertical="center"/>
      <protection/>
    </xf>
    <xf numFmtId="37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right"/>
      <protection/>
    </xf>
    <xf numFmtId="0" fontId="12" fillId="0" borderId="0" xfId="0" applyFont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10" fillId="0" borderId="0" xfId="0" applyFont="1" applyAlignment="1">
      <alignment horizontal="distributed" vertical="center" wrapText="1"/>
    </xf>
    <xf numFmtId="0" fontId="12" fillId="0" borderId="12" xfId="0" applyFont="1" applyBorder="1" applyAlignment="1">
      <alignment horizontal="center" vertical="center"/>
    </xf>
    <xf numFmtId="37" fontId="12" fillId="0" borderId="17" xfId="0" applyNumberFormat="1" applyFont="1" applyBorder="1" applyAlignment="1" applyProtection="1">
      <alignment vertical="center"/>
      <protection locked="0"/>
    </xf>
    <xf numFmtId="37" fontId="12" fillId="0" borderId="12" xfId="0" applyNumberFormat="1" applyFont="1" applyBorder="1" applyAlignment="1" applyProtection="1">
      <alignment vertical="center"/>
      <protection locked="0"/>
    </xf>
    <xf numFmtId="37" fontId="12" fillId="0" borderId="12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/>
    </xf>
    <xf numFmtId="3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37" fontId="9" fillId="0" borderId="11" xfId="0" applyNumberFormat="1" applyFont="1" applyBorder="1" applyAlignment="1" applyProtection="1">
      <alignment vertical="center"/>
      <protection locked="0"/>
    </xf>
    <xf numFmtId="37" fontId="7" fillId="0" borderId="0" xfId="0" applyNumberFormat="1" applyFont="1" applyFill="1" applyBorder="1" applyAlignment="1" applyProtection="1">
      <alignment vertical="center"/>
      <protection locked="0"/>
    </xf>
    <xf numFmtId="37" fontId="16" fillId="0" borderId="0" xfId="0" applyNumberFormat="1" applyFont="1" applyAlignment="1" applyProtection="1">
      <alignment vertical="center"/>
      <protection/>
    </xf>
    <xf numFmtId="37" fontId="16" fillId="0" borderId="0" xfId="0" applyNumberFormat="1" applyFont="1" applyAlignment="1" applyProtection="1">
      <alignment vertical="center"/>
      <protection locked="0"/>
    </xf>
    <xf numFmtId="0" fontId="16" fillId="0" borderId="12" xfId="0" applyFont="1" applyBorder="1" applyAlignment="1">
      <alignment horizontal="center" vertical="center"/>
    </xf>
    <xf numFmtId="37" fontId="16" fillId="0" borderId="12" xfId="0" applyNumberFormat="1" applyFont="1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37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distributed"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37" fontId="7" fillId="0" borderId="11" xfId="0" applyNumberFormat="1" applyFont="1" applyBorder="1" applyAlignment="1" applyProtection="1">
      <alignment vertical="center"/>
      <protection/>
    </xf>
    <xf numFmtId="37" fontId="7" fillId="0" borderId="17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7" fillId="0" borderId="3" xfId="0" applyFont="1" applyBorder="1" applyAlignment="1" applyProtection="1">
      <alignment horizontal="distributed" vertical="center"/>
      <protection/>
    </xf>
    <xf numFmtId="37" fontId="7" fillId="0" borderId="10" xfId="0" applyNumberFormat="1" applyFont="1" applyBorder="1" applyAlignment="1" applyProtection="1">
      <alignment vertical="center"/>
      <protection/>
    </xf>
    <xf numFmtId="37" fontId="7" fillId="0" borderId="3" xfId="0" applyNumberFormat="1" applyFont="1" applyBorder="1" applyAlignment="1" applyProtection="1">
      <alignment vertical="center"/>
      <protection/>
    </xf>
    <xf numFmtId="37" fontId="7" fillId="0" borderId="3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distributed" vertical="center"/>
      <protection/>
    </xf>
    <xf numFmtId="37" fontId="11" fillId="0" borderId="18" xfId="0" applyNumberFormat="1" applyFont="1" applyBorder="1" applyAlignment="1" applyProtection="1">
      <alignment vertical="center"/>
      <protection/>
    </xf>
    <xf numFmtId="37" fontId="11" fillId="0" borderId="5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horizontal="right" vertical="center" textRotation="255"/>
    </xf>
    <xf numFmtId="37" fontId="11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 horizontal="right"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7" fontId="7" fillId="0" borderId="0" xfId="0" applyNumberFormat="1" applyFont="1" applyBorder="1" applyAlignment="1" applyProtection="1">
      <alignment horizontal="right" vertical="center"/>
      <protection locked="0"/>
    </xf>
    <xf numFmtId="37" fontId="7" fillId="0" borderId="17" xfId="0" applyNumberFormat="1" applyFont="1" applyBorder="1" applyAlignment="1" applyProtection="1">
      <alignment vertical="center"/>
      <protection locked="0"/>
    </xf>
    <xf numFmtId="37" fontId="7" fillId="0" borderId="6" xfId="0" applyNumberFormat="1" applyFont="1" applyBorder="1" applyAlignment="1" applyProtection="1">
      <alignment horizontal="right" vertical="center"/>
      <protection locked="0"/>
    </xf>
    <xf numFmtId="37" fontId="7" fillId="0" borderId="11" xfId="0" applyNumberFormat="1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>
      <alignment vertical="center"/>
    </xf>
    <xf numFmtId="37" fontId="10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37" fontId="10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37" fontId="10" fillId="0" borderId="2" xfId="0" applyNumberFormat="1" applyFont="1" applyBorder="1" applyAlignment="1" applyProtection="1">
      <alignment vertical="center"/>
      <protection/>
    </xf>
    <xf numFmtId="37" fontId="10" fillId="0" borderId="11" xfId="0" applyNumberFormat="1" applyFont="1" applyBorder="1" applyAlignment="1" applyProtection="1">
      <alignment vertical="center"/>
      <protection/>
    </xf>
    <xf numFmtId="37" fontId="10" fillId="0" borderId="1" xfId="0" applyNumberFormat="1" applyFont="1" applyBorder="1" applyAlignment="1" applyProtection="1">
      <alignment vertical="center"/>
      <protection/>
    </xf>
    <xf numFmtId="0" fontId="9" fillId="0" borderId="12" xfId="0" applyFont="1" applyBorder="1" applyAlignment="1">
      <alignment vertical="center"/>
    </xf>
    <xf numFmtId="0" fontId="9" fillId="0" borderId="6" xfId="0" applyFont="1" applyBorder="1" applyAlignment="1">
      <alignment/>
    </xf>
    <xf numFmtId="37" fontId="9" fillId="0" borderId="12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horizontal="center" vertical="center"/>
    </xf>
    <xf numFmtId="37" fontId="16" fillId="0" borderId="0" xfId="0" applyNumberFormat="1" applyFont="1" applyBorder="1" applyAlignment="1" applyProtection="1">
      <alignment vertical="center"/>
      <protection locked="0"/>
    </xf>
    <xf numFmtId="37" fontId="16" fillId="0" borderId="17" xfId="0" applyNumberFormat="1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Continuous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distributed" vertical="center" shrinkToFit="1"/>
    </xf>
    <xf numFmtId="0" fontId="19" fillId="0" borderId="0" xfId="0" applyFont="1" applyAlignment="1">
      <alignment horizontal="distributed"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S22"/>
  <sheetViews>
    <sheetView tabSelected="1" defaultGridColor="0" zoomScaleSheetLayoutView="10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6.59765625" style="0" customWidth="1"/>
    <col min="3" max="4" width="4.59765625" style="0" customWidth="1"/>
    <col min="5" max="7" width="20" style="3" customWidth="1"/>
  </cols>
  <sheetData>
    <row r="1" spans="2:7" ht="22.5" customHeight="1">
      <c r="B1" s="190" t="s">
        <v>109</v>
      </c>
      <c r="C1" s="190"/>
      <c r="D1" s="190"/>
      <c r="E1" s="190"/>
      <c r="F1" s="190"/>
      <c r="G1" s="190"/>
    </row>
    <row r="2" spans="2:7" ht="12" customHeight="1">
      <c r="B2" s="1"/>
      <c r="E2"/>
      <c r="F2"/>
      <c r="G2"/>
    </row>
    <row r="3" spans="2:7" ht="14.25">
      <c r="B3" s="148" t="s">
        <v>0</v>
      </c>
      <c r="E3"/>
      <c r="F3"/>
      <c r="G3"/>
    </row>
    <row r="4" spans="5:7" ht="19.5" customHeight="1" thickBot="1">
      <c r="E4"/>
      <c r="F4"/>
      <c r="G4" s="121" t="s">
        <v>156</v>
      </c>
    </row>
    <row r="5" spans="2:7" ht="24" customHeight="1">
      <c r="B5" s="187" t="s">
        <v>2</v>
      </c>
      <c r="C5" s="188"/>
      <c r="D5" s="189"/>
      <c r="E5" s="8" t="s">
        <v>3</v>
      </c>
      <c r="F5" s="9" t="s">
        <v>4</v>
      </c>
      <c r="G5" s="9" t="s">
        <v>5</v>
      </c>
    </row>
    <row r="6" spans="2:7" ht="7.5" customHeight="1">
      <c r="B6" s="11"/>
      <c r="C6" s="11"/>
      <c r="D6" s="12"/>
      <c r="E6" s="13"/>
      <c r="F6" s="13"/>
      <c r="G6" s="13"/>
    </row>
    <row r="7" spans="1:253" ht="22.5" customHeight="1">
      <c r="A7" s="2"/>
      <c r="B7" s="14" t="s">
        <v>6</v>
      </c>
      <c r="C7" s="15">
        <v>12</v>
      </c>
      <c r="D7" s="16" t="s">
        <v>7</v>
      </c>
      <c r="E7" s="39">
        <v>1472</v>
      </c>
      <c r="F7" s="40">
        <v>13151</v>
      </c>
      <c r="G7" s="40">
        <v>24533129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2:7" ht="22.5" customHeight="1">
      <c r="B8" s="17"/>
      <c r="C8" s="15">
        <v>13</v>
      </c>
      <c r="D8" s="16"/>
      <c r="E8" s="39">
        <v>1405</v>
      </c>
      <c r="F8" s="40">
        <v>13315</v>
      </c>
      <c r="G8" s="40">
        <v>24096501</v>
      </c>
    </row>
    <row r="9" spans="2:7" ht="22.5" customHeight="1">
      <c r="B9" s="17"/>
      <c r="C9" s="140">
        <v>14</v>
      </c>
      <c r="D9" s="16"/>
      <c r="E9" s="142">
        <v>1334</v>
      </c>
      <c r="F9" s="142">
        <v>13315</v>
      </c>
      <c r="G9" s="142">
        <v>24389653</v>
      </c>
    </row>
    <row r="10" spans="2:7" ht="22.5" customHeight="1">
      <c r="B10" s="150"/>
      <c r="C10" s="140">
        <v>15</v>
      </c>
      <c r="D10" s="141"/>
      <c r="E10" s="142">
        <v>1288</v>
      </c>
      <c r="F10" s="142">
        <v>13172</v>
      </c>
      <c r="G10" s="142">
        <v>23981441</v>
      </c>
    </row>
    <row r="11" spans="2:7" ht="22.5" customHeight="1">
      <c r="B11" s="150"/>
      <c r="C11" s="180">
        <v>16</v>
      </c>
      <c r="D11" s="141"/>
      <c r="E11" s="181">
        <v>526</v>
      </c>
      <c r="F11" s="181">
        <v>11880</v>
      </c>
      <c r="G11" s="181">
        <v>24897970</v>
      </c>
    </row>
    <row r="12" spans="2:7" ht="7.5" customHeight="1" thickBot="1">
      <c r="B12" s="173"/>
      <c r="C12" s="137"/>
      <c r="D12" s="77"/>
      <c r="E12" s="182"/>
      <c r="F12" s="138"/>
      <c r="G12" s="138"/>
    </row>
    <row r="13" spans="2:7" ht="14.25">
      <c r="B13" s="117" t="s">
        <v>157</v>
      </c>
      <c r="G13" s="119" t="s">
        <v>8</v>
      </c>
    </row>
    <row r="22" ht="14.25">
      <c r="H22" s="118"/>
    </row>
  </sheetData>
  <mergeCells count="2">
    <mergeCell ref="B5:D5"/>
    <mergeCell ref="B1:G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IJ32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2.59765625" style="0" customWidth="1"/>
    <col min="3" max="3" width="1.59765625" style="0" customWidth="1"/>
    <col min="4" max="4" width="7.59765625" style="0" customWidth="1"/>
    <col min="5" max="5" width="9.8984375" style="0" bestFit="1" customWidth="1"/>
    <col min="6" max="6" width="13" style="0" bestFit="1" customWidth="1"/>
    <col min="7" max="9" width="12.59765625" style="0" customWidth="1"/>
    <col min="12" max="14" width="10.8984375" style="0" bestFit="1" customWidth="1"/>
  </cols>
  <sheetData>
    <row r="1" ht="12" customHeight="1"/>
    <row r="2" spans="2:9" ht="15" thickBot="1">
      <c r="B2" s="149" t="s">
        <v>159</v>
      </c>
      <c r="C2" s="18"/>
      <c r="D2" s="4"/>
      <c r="E2" s="4"/>
      <c r="F2" s="4"/>
      <c r="G2" s="4"/>
      <c r="H2" s="4"/>
      <c r="I2" s="119" t="s">
        <v>130</v>
      </c>
    </row>
    <row r="3" spans="2:9" ht="45" customHeight="1">
      <c r="B3" s="35" t="s">
        <v>9</v>
      </c>
      <c r="C3" s="31"/>
      <c r="D3" s="32" t="s">
        <v>10</v>
      </c>
      <c r="E3" s="33" t="s">
        <v>11</v>
      </c>
      <c r="F3" s="184" t="s">
        <v>154</v>
      </c>
      <c r="G3" s="184" t="s">
        <v>153</v>
      </c>
      <c r="H3" s="183" t="s">
        <v>152</v>
      </c>
      <c r="I3" s="33" t="s">
        <v>12</v>
      </c>
    </row>
    <row r="4" spans="2:9" ht="24" customHeight="1">
      <c r="B4" s="36"/>
      <c r="C4" s="41"/>
      <c r="D4" s="26"/>
      <c r="E4" s="30" t="s">
        <v>13</v>
      </c>
      <c r="F4" s="30" t="s">
        <v>14</v>
      </c>
      <c r="G4" s="30" t="s">
        <v>14</v>
      </c>
      <c r="H4" s="30" t="s">
        <v>14</v>
      </c>
      <c r="I4" s="30" t="s">
        <v>14</v>
      </c>
    </row>
    <row r="5" spans="1:244" ht="24" customHeight="1">
      <c r="A5" s="2"/>
      <c r="B5" s="42" t="s">
        <v>15</v>
      </c>
      <c r="C5" s="43"/>
      <c r="D5" s="44">
        <f aca="true" t="shared" si="0" ref="D5:I5">SUM(D6:D25)</f>
        <v>5718</v>
      </c>
      <c r="E5" s="44">
        <f t="shared" si="0"/>
        <v>144717</v>
      </c>
      <c r="F5" s="44">
        <f t="shared" si="0"/>
        <v>57268776</v>
      </c>
      <c r="G5" s="44">
        <f t="shared" si="0"/>
        <v>210186641</v>
      </c>
      <c r="H5" s="44">
        <f t="shared" si="0"/>
        <v>371240550</v>
      </c>
      <c r="I5" s="44">
        <f t="shared" si="0"/>
        <v>143881633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</row>
    <row r="6" spans="1:244" ht="24" customHeight="1">
      <c r="A6" s="2"/>
      <c r="B6" s="42" t="s">
        <v>16</v>
      </c>
      <c r="C6" s="43"/>
      <c r="D6" s="44">
        <v>880</v>
      </c>
      <c r="E6" s="44">
        <v>14128</v>
      </c>
      <c r="F6" s="38">
        <v>4788695</v>
      </c>
      <c r="G6" s="38">
        <v>13964729</v>
      </c>
      <c r="H6" s="44">
        <v>25398878</v>
      </c>
      <c r="I6" s="38">
        <v>10403540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</row>
    <row r="7" spans="1:244" ht="24" customHeight="1">
      <c r="A7" s="2"/>
      <c r="B7" s="42" t="s">
        <v>17</v>
      </c>
      <c r="C7" s="43"/>
      <c r="D7" s="44">
        <v>513</v>
      </c>
      <c r="E7" s="44">
        <v>15655</v>
      </c>
      <c r="F7" s="38">
        <v>6829396</v>
      </c>
      <c r="G7" s="38">
        <v>24601196</v>
      </c>
      <c r="H7" s="44">
        <v>46172861</v>
      </c>
      <c r="I7" s="38">
        <v>18996073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</row>
    <row r="8" spans="1:244" ht="24" customHeight="1">
      <c r="A8" s="2"/>
      <c r="B8" s="42" t="s">
        <v>18</v>
      </c>
      <c r="C8" s="43"/>
      <c r="D8" s="44">
        <v>159</v>
      </c>
      <c r="E8" s="44">
        <v>3608</v>
      </c>
      <c r="F8" s="38">
        <v>1265390</v>
      </c>
      <c r="G8" s="38">
        <v>4044814</v>
      </c>
      <c r="H8" s="44">
        <v>8083719</v>
      </c>
      <c r="I8" s="38">
        <v>3848258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</row>
    <row r="9" spans="1:244" ht="24" customHeight="1">
      <c r="A9" s="2"/>
      <c r="B9" s="42" t="s">
        <v>19</v>
      </c>
      <c r="C9" s="43"/>
      <c r="D9" s="44">
        <v>327</v>
      </c>
      <c r="E9" s="44">
        <v>5343</v>
      </c>
      <c r="F9" s="38">
        <v>1487357</v>
      </c>
      <c r="G9" s="38">
        <v>3739623</v>
      </c>
      <c r="H9" s="44">
        <v>7246791</v>
      </c>
      <c r="I9" s="38">
        <v>3183536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</row>
    <row r="10" spans="1:244" ht="24" customHeight="1">
      <c r="A10" s="6"/>
      <c r="B10" s="48" t="s">
        <v>20</v>
      </c>
      <c r="C10" s="49"/>
      <c r="D10" s="135">
        <v>526</v>
      </c>
      <c r="E10" s="135">
        <v>11880</v>
      </c>
      <c r="F10" s="136">
        <v>4409504</v>
      </c>
      <c r="G10" s="136">
        <v>12841676</v>
      </c>
      <c r="H10" s="135">
        <v>24897970</v>
      </c>
      <c r="I10" s="136">
        <v>10976304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</row>
    <row r="11" spans="1:244" ht="24" customHeight="1">
      <c r="A11" s="2"/>
      <c r="B11" s="42" t="s">
        <v>21</v>
      </c>
      <c r="C11" s="43"/>
      <c r="D11" s="44">
        <v>205</v>
      </c>
      <c r="E11" s="44">
        <v>10085</v>
      </c>
      <c r="F11" s="38">
        <v>4515330</v>
      </c>
      <c r="G11" s="38">
        <v>14433646</v>
      </c>
      <c r="H11" s="44">
        <v>27684133</v>
      </c>
      <c r="I11" s="38">
        <v>11952298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</row>
    <row r="12" spans="1:244" ht="24" customHeight="1">
      <c r="A12" s="2"/>
      <c r="B12" s="42" t="s">
        <v>22</v>
      </c>
      <c r="C12" s="43"/>
      <c r="D12" s="44">
        <v>210</v>
      </c>
      <c r="E12" s="44">
        <v>4300</v>
      </c>
      <c r="F12" s="38">
        <v>1628882</v>
      </c>
      <c r="G12" s="38">
        <v>5952214</v>
      </c>
      <c r="H12" s="44">
        <v>10880049</v>
      </c>
      <c r="I12" s="38">
        <v>4333435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</row>
    <row r="13" spans="1:244" ht="24" customHeight="1">
      <c r="A13" s="2"/>
      <c r="B13" s="42" t="s">
        <v>23</v>
      </c>
      <c r="C13" s="43"/>
      <c r="D13" s="44">
        <v>171</v>
      </c>
      <c r="E13" s="44">
        <v>3051</v>
      </c>
      <c r="F13" s="38">
        <v>1117041</v>
      </c>
      <c r="G13" s="38">
        <v>2336447</v>
      </c>
      <c r="H13" s="44">
        <v>5014028</v>
      </c>
      <c r="I13" s="38">
        <v>2527064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</row>
    <row r="14" spans="1:244" ht="24" customHeight="1">
      <c r="A14" s="2"/>
      <c r="B14" s="42" t="s">
        <v>24</v>
      </c>
      <c r="C14" s="43"/>
      <c r="D14" s="44">
        <v>240</v>
      </c>
      <c r="E14" s="44">
        <v>3983</v>
      </c>
      <c r="F14" s="38">
        <v>1469711</v>
      </c>
      <c r="G14" s="38">
        <v>3564915</v>
      </c>
      <c r="H14" s="44">
        <v>6617704</v>
      </c>
      <c r="I14" s="38">
        <v>2715708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</row>
    <row r="15" spans="1:244" ht="24" customHeight="1">
      <c r="A15" s="2"/>
      <c r="B15" s="42" t="s">
        <v>25</v>
      </c>
      <c r="C15" s="43"/>
      <c r="D15" s="44">
        <v>245</v>
      </c>
      <c r="E15" s="44">
        <v>6746</v>
      </c>
      <c r="F15" s="38">
        <v>2647379</v>
      </c>
      <c r="G15" s="38">
        <v>9546801</v>
      </c>
      <c r="H15" s="44">
        <v>16468952</v>
      </c>
      <c r="I15" s="38">
        <v>6129089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</row>
    <row r="16" spans="1:244" ht="24" customHeight="1">
      <c r="A16" s="2"/>
      <c r="B16" s="42" t="s">
        <v>26</v>
      </c>
      <c r="C16" s="43"/>
      <c r="D16" s="44">
        <v>154</v>
      </c>
      <c r="E16" s="44">
        <v>6278</v>
      </c>
      <c r="F16" s="38">
        <v>2760274</v>
      </c>
      <c r="G16" s="38">
        <v>38796432</v>
      </c>
      <c r="H16" s="44">
        <v>46715788</v>
      </c>
      <c r="I16" s="38">
        <v>7244000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</row>
    <row r="17" spans="1:244" ht="24" customHeight="1">
      <c r="A17" s="2"/>
      <c r="B17" s="42" t="s">
        <v>27</v>
      </c>
      <c r="C17" s="43"/>
      <c r="D17" s="44">
        <v>499</v>
      </c>
      <c r="E17" s="44">
        <v>7239</v>
      </c>
      <c r="F17" s="38">
        <v>2346503</v>
      </c>
      <c r="G17" s="38">
        <v>6238579</v>
      </c>
      <c r="H17" s="44">
        <v>11552747</v>
      </c>
      <c r="I17" s="38">
        <v>4802007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</row>
    <row r="18" spans="1:244" ht="24" customHeight="1">
      <c r="A18" s="2"/>
      <c r="B18" s="42" t="s">
        <v>28</v>
      </c>
      <c r="C18" s="43"/>
      <c r="D18" s="44">
        <v>482</v>
      </c>
      <c r="E18" s="44">
        <v>18471</v>
      </c>
      <c r="F18" s="38">
        <v>8543015</v>
      </c>
      <c r="G18" s="38">
        <v>26395854</v>
      </c>
      <c r="H18" s="44">
        <v>55465976</v>
      </c>
      <c r="I18" s="38">
        <v>25788320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</row>
    <row r="19" spans="1:244" ht="24" customHeight="1">
      <c r="A19" s="2"/>
      <c r="B19" s="143" t="s">
        <v>29</v>
      </c>
      <c r="C19" s="143"/>
      <c r="D19" s="145">
        <v>197</v>
      </c>
      <c r="E19" s="144">
        <v>12100</v>
      </c>
      <c r="F19" s="40">
        <v>5493827</v>
      </c>
      <c r="G19" s="40">
        <v>22501863</v>
      </c>
      <c r="H19" s="144">
        <v>38377698</v>
      </c>
      <c r="I19" s="40">
        <v>13437685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</row>
    <row r="20" spans="1:244" ht="24" customHeight="1">
      <c r="A20" s="2"/>
      <c r="B20" s="143" t="s">
        <v>128</v>
      </c>
      <c r="C20" s="143"/>
      <c r="D20" s="145">
        <v>195</v>
      </c>
      <c r="E20" s="144">
        <v>3331</v>
      </c>
      <c r="F20" s="40">
        <v>1082272</v>
      </c>
      <c r="G20" s="40">
        <v>3547801</v>
      </c>
      <c r="H20" s="144">
        <v>6150099</v>
      </c>
      <c r="I20" s="40">
        <v>2444266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</row>
    <row r="21" spans="1:244" ht="24" customHeight="1">
      <c r="A21" s="2"/>
      <c r="B21" s="143" t="s">
        <v>129</v>
      </c>
      <c r="C21" s="143"/>
      <c r="D21" s="145">
        <v>138</v>
      </c>
      <c r="E21" s="144">
        <v>4038</v>
      </c>
      <c r="F21" s="40">
        <v>1641376</v>
      </c>
      <c r="G21" s="40">
        <v>4038894</v>
      </c>
      <c r="H21" s="144">
        <v>7873926</v>
      </c>
      <c r="I21" s="40">
        <v>3367679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</row>
    <row r="22" spans="1:244" ht="24" customHeight="1">
      <c r="A22" s="2"/>
      <c r="B22" s="143" t="s">
        <v>132</v>
      </c>
      <c r="C22" s="143"/>
      <c r="D22" s="145">
        <v>94</v>
      </c>
      <c r="E22" s="144">
        <v>3121</v>
      </c>
      <c r="F22" s="40">
        <v>1229948</v>
      </c>
      <c r="G22" s="40">
        <v>3500871</v>
      </c>
      <c r="H22" s="144">
        <v>6710220</v>
      </c>
      <c r="I22" s="40">
        <v>2871212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</row>
    <row r="23" spans="1:244" ht="24" customHeight="1">
      <c r="A23" s="2"/>
      <c r="B23" s="143" t="s">
        <v>133</v>
      </c>
      <c r="C23" s="143"/>
      <c r="D23" s="145">
        <v>116</v>
      </c>
      <c r="E23" s="144">
        <v>3849</v>
      </c>
      <c r="F23" s="40">
        <v>1472144</v>
      </c>
      <c r="G23" s="40">
        <v>3861825</v>
      </c>
      <c r="H23" s="144">
        <v>7673292</v>
      </c>
      <c r="I23" s="40">
        <v>3361457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</row>
    <row r="24" spans="1:244" ht="24" customHeight="1">
      <c r="A24" s="2"/>
      <c r="B24" s="143" t="s">
        <v>134</v>
      </c>
      <c r="C24" s="143"/>
      <c r="D24" s="145">
        <v>209</v>
      </c>
      <c r="E24" s="144">
        <v>3933</v>
      </c>
      <c r="F24" s="40">
        <v>1382859</v>
      </c>
      <c r="G24" s="40">
        <v>3503960</v>
      </c>
      <c r="H24" s="144">
        <v>7068151</v>
      </c>
      <c r="I24" s="40">
        <v>3319640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</row>
    <row r="25" spans="1:244" ht="24" customHeight="1">
      <c r="A25" s="2"/>
      <c r="B25" s="151" t="s">
        <v>135</v>
      </c>
      <c r="C25" s="151"/>
      <c r="D25" s="152">
        <v>158</v>
      </c>
      <c r="E25" s="153">
        <v>3578</v>
      </c>
      <c r="F25" s="154">
        <v>1157873</v>
      </c>
      <c r="G25" s="154">
        <v>2774501</v>
      </c>
      <c r="H25" s="153">
        <v>5187568</v>
      </c>
      <c r="I25" s="154">
        <v>2180062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</row>
    <row r="26" spans="1:244" ht="24" customHeight="1">
      <c r="A26" s="2"/>
      <c r="B26" s="155" t="s">
        <v>136</v>
      </c>
      <c r="C26" s="155"/>
      <c r="D26" s="156">
        <f aca="true" t="shared" si="1" ref="D26:I26">SUM(D27:D31)</f>
        <v>117</v>
      </c>
      <c r="E26" s="157">
        <f t="shared" si="1"/>
        <v>1790</v>
      </c>
      <c r="F26" s="157">
        <f t="shared" si="1"/>
        <v>661319</v>
      </c>
      <c r="G26" s="157">
        <f t="shared" si="1"/>
        <v>1728405</v>
      </c>
      <c r="H26" s="157">
        <f t="shared" si="1"/>
        <v>3364415</v>
      </c>
      <c r="I26" s="157">
        <f t="shared" si="1"/>
        <v>1538124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</row>
    <row r="27" spans="1:244" ht="24" customHeight="1">
      <c r="A27" s="2"/>
      <c r="B27" s="143" t="s">
        <v>137</v>
      </c>
      <c r="C27" s="143"/>
      <c r="D27" s="145">
        <v>12</v>
      </c>
      <c r="E27" s="144">
        <v>175</v>
      </c>
      <c r="F27" s="40">
        <v>61138</v>
      </c>
      <c r="G27" s="40">
        <v>255901</v>
      </c>
      <c r="H27" s="144">
        <v>382939</v>
      </c>
      <c r="I27" s="40">
        <v>121034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</row>
    <row r="28" spans="1:244" ht="24" customHeight="1">
      <c r="A28" s="2"/>
      <c r="B28" s="143" t="s">
        <v>138</v>
      </c>
      <c r="C28" s="143"/>
      <c r="D28" s="145">
        <v>5</v>
      </c>
      <c r="E28" s="144">
        <v>39</v>
      </c>
      <c r="F28" s="40">
        <v>7506</v>
      </c>
      <c r="G28" s="40">
        <v>7952</v>
      </c>
      <c r="H28" s="144">
        <v>23086</v>
      </c>
      <c r="I28" s="40">
        <v>14413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</row>
    <row r="29" spans="1:244" ht="24" customHeight="1">
      <c r="A29" s="2"/>
      <c r="B29" s="143" t="s">
        <v>139</v>
      </c>
      <c r="C29" s="143"/>
      <c r="D29" s="145">
        <v>55</v>
      </c>
      <c r="E29" s="144">
        <v>1139</v>
      </c>
      <c r="F29" s="40">
        <v>460513</v>
      </c>
      <c r="G29" s="40">
        <v>1169967</v>
      </c>
      <c r="H29" s="144">
        <v>2299717</v>
      </c>
      <c r="I29" s="40">
        <v>1062863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</row>
    <row r="30" spans="1:244" ht="24" customHeight="1">
      <c r="A30" s="2"/>
      <c r="B30" s="143" t="s">
        <v>140</v>
      </c>
      <c r="C30" s="143"/>
      <c r="D30" s="145">
        <v>37</v>
      </c>
      <c r="E30" s="144">
        <v>355</v>
      </c>
      <c r="F30" s="40">
        <v>104147</v>
      </c>
      <c r="G30" s="40">
        <v>238053</v>
      </c>
      <c r="H30" s="144">
        <v>516402</v>
      </c>
      <c r="I30" s="40">
        <v>258159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</row>
    <row r="31" spans="1:244" ht="24" customHeight="1" thickBot="1">
      <c r="A31" s="2"/>
      <c r="B31" s="45" t="s">
        <v>141</v>
      </c>
      <c r="C31" s="45"/>
      <c r="D31" s="146">
        <v>8</v>
      </c>
      <c r="E31" s="46">
        <v>82</v>
      </c>
      <c r="F31" s="47">
        <v>28015</v>
      </c>
      <c r="G31" s="47">
        <v>56532</v>
      </c>
      <c r="H31" s="46">
        <v>142271</v>
      </c>
      <c r="I31" s="47">
        <v>81655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</row>
    <row r="32" spans="2:9" ht="14.25">
      <c r="B32" s="117" t="s">
        <v>158</v>
      </c>
      <c r="D32" s="4"/>
      <c r="E32" s="4"/>
      <c r="F32" s="134"/>
      <c r="G32" s="4"/>
      <c r="H32" s="4"/>
      <c r="I32" s="119" t="s">
        <v>8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IU31"/>
  <sheetViews>
    <sheetView defaultGridColor="0" zoomScaleSheetLayoutView="10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2.59765625" style="0" customWidth="1"/>
    <col min="3" max="3" width="26.19921875" style="0" customWidth="1"/>
    <col min="4" max="4" width="1" style="0" customWidth="1"/>
    <col min="5" max="6" width="9" style="0" bestFit="1" customWidth="1"/>
    <col min="7" max="7" width="15.09765625" style="0" bestFit="1" customWidth="1"/>
    <col min="8" max="8" width="9" style="0" bestFit="1" customWidth="1"/>
    <col min="9" max="9" width="9" style="0" customWidth="1"/>
  </cols>
  <sheetData>
    <row r="1" ht="12" customHeight="1"/>
    <row r="2" ht="14.25">
      <c r="B2" s="148" t="s">
        <v>66</v>
      </c>
    </row>
    <row r="3" spans="7:9" ht="15" thickBot="1">
      <c r="G3" s="121"/>
      <c r="I3" s="121" t="s">
        <v>131</v>
      </c>
    </row>
    <row r="4" spans="2:9" ht="14.25">
      <c r="B4" s="191" t="s">
        <v>67</v>
      </c>
      <c r="C4" s="191"/>
      <c r="D4" s="192"/>
      <c r="E4" s="195" t="s">
        <v>151</v>
      </c>
      <c r="F4" s="196"/>
      <c r="G4" s="197"/>
      <c r="H4" s="197" t="s">
        <v>136</v>
      </c>
      <c r="I4" s="198"/>
    </row>
    <row r="5" spans="1:255" ht="21" customHeight="1">
      <c r="A5" s="2"/>
      <c r="B5" s="193"/>
      <c r="C5" s="193"/>
      <c r="D5" s="194"/>
      <c r="E5" s="161" t="s">
        <v>144</v>
      </c>
      <c r="F5" s="162" t="s">
        <v>145</v>
      </c>
      <c r="G5" s="163" t="s">
        <v>5</v>
      </c>
      <c r="H5" s="162" t="s">
        <v>144</v>
      </c>
      <c r="I5" s="162" t="s">
        <v>145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27" customHeight="1">
      <c r="A6" s="2"/>
      <c r="B6" s="50"/>
      <c r="C6" s="51" t="s">
        <v>68</v>
      </c>
      <c r="D6" s="52"/>
      <c r="E6" s="159">
        <f>SUM(E7:E29)</f>
        <v>526</v>
      </c>
      <c r="F6" s="159">
        <f>SUM(F7:F29)</f>
        <v>11880</v>
      </c>
      <c r="G6" s="159">
        <v>24897970</v>
      </c>
      <c r="H6" s="156">
        <f>SUM(H7:H29)</f>
        <v>117</v>
      </c>
      <c r="I6" s="157">
        <f>SUM(I7:I29)</f>
        <v>1790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27" customHeight="1">
      <c r="A7" s="2"/>
      <c r="B7" s="158">
        <v>9</v>
      </c>
      <c r="C7" s="62" t="s">
        <v>69</v>
      </c>
      <c r="D7" s="141"/>
      <c r="E7" s="38">
        <v>18</v>
      </c>
      <c r="F7" s="38">
        <v>729</v>
      </c>
      <c r="G7" s="38">
        <v>833341</v>
      </c>
      <c r="H7" s="167" t="s">
        <v>146</v>
      </c>
      <c r="I7" s="164" t="s">
        <v>146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27" customHeight="1">
      <c r="A8" s="2"/>
      <c r="B8" s="76">
        <v>10</v>
      </c>
      <c r="C8" s="62" t="s">
        <v>123</v>
      </c>
      <c r="D8" s="141"/>
      <c r="E8" s="38">
        <v>1</v>
      </c>
      <c r="F8" s="160">
        <v>4</v>
      </c>
      <c r="G8" s="160" t="s">
        <v>30</v>
      </c>
      <c r="H8" s="39">
        <v>2</v>
      </c>
      <c r="I8" s="164">
        <v>39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27" customHeight="1">
      <c r="A9" s="2"/>
      <c r="B9" s="76">
        <v>11</v>
      </c>
      <c r="C9" s="62" t="s">
        <v>70</v>
      </c>
      <c r="D9" s="141"/>
      <c r="E9" s="38">
        <v>3</v>
      </c>
      <c r="F9" s="38">
        <v>140</v>
      </c>
      <c r="G9" s="38">
        <v>1269180</v>
      </c>
      <c r="H9" s="39">
        <v>4</v>
      </c>
      <c r="I9" s="40">
        <v>85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27" customHeight="1">
      <c r="A10" s="2"/>
      <c r="B10" s="76">
        <v>12</v>
      </c>
      <c r="C10" s="185" t="s">
        <v>142</v>
      </c>
      <c r="D10" s="141"/>
      <c r="E10" s="38">
        <v>29</v>
      </c>
      <c r="F10" s="38">
        <v>267</v>
      </c>
      <c r="G10" s="38">
        <v>231691</v>
      </c>
      <c r="H10" s="39">
        <v>7</v>
      </c>
      <c r="I10" s="40">
        <v>78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27" customHeight="1">
      <c r="A11" s="2"/>
      <c r="B11" s="76">
        <v>13</v>
      </c>
      <c r="C11" s="62" t="s">
        <v>71</v>
      </c>
      <c r="D11" s="141"/>
      <c r="E11" s="38">
        <v>22</v>
      </c>
      <c r="F11" s="38">
        <v>186</v>
      </c>
      <c r="G11" s="38">
        <v>311479</v>
      </c>
      <c r="H11" s="39">
        <v>10</v>
      </c>
      <c r="I11" s="40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27" customHeight="1">
      <c r="A12" s="2"/>
      <c r="B12" s="76">
        <v>14</v>
      </c>
      <c r="C12" s="62" t="s">
        <v>72</v>
      </c>
      <c r="D12" s="141"/>
      <c r="E12" s="38">
        <v>14</v>
      </c>
      <c r="F12" s="38">
        <v>378</v>
      </c>
      <c r="G12" s="38">
        <v>1195212</v>
      </c>
      <c r="H12" s="39">
        <v>12</v>
      </c>
      <c r="I12" s="40">
        <v>113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27" customHeight="1">
      <c r="A13" s="2"/>
      <c r="B13" s="76">
        <v>15</v>
      </c>
      <c r="C13" s="185" t="s">
        <v>73</v>
      </c>
      <c r="D13" s="141"/>
      <c r="E13" s="38">
        <v>13</v>
      </c>
      <c r="F13" s="38">
        <v>332</v>
      </c>
      <c r="G13" s="38">
        <v>519231</v>
      </c>
      <c r="H13" s="39">
        <v>9</v>
      </c>
      <c r="I13" s="40">
        <v>183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27" customHeight="1">
      <c r="A14" s="2"/>
      <c r="B14" s="76">
        <v>16</v>
      </c>
      <c r="C14" s="62" t="s">
        <v>143</v>
      </c>
      <c r="D14" s="141"/>
      <c r="E14" s="38">
        <v>22</v>
      </c>
      <c r="F14" s="38">
        <v>307</v>
      </c>
      <c r="G14" s="38">
        <v>526886</v>
      </c>
      <c r="H14" s="39">
        <v>1</v>
      </c>
      <c r="I14" s="40">
        <v>5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27" customHeight="1">
      <c r="A15" s="2"/>
      <c r="B15" s="76">
        <v>17</v>
      </c>
      <c r="C15" s="62" t="s">
        <v>74</v>
      </c>
      <c r="D15" s="141"/>
      <c r="E15" s="38">
        <v>2</v>
      </c>
      <c r="F15" s="160">
        <v>278</v>
      </c>
      <c r="G15" s="160" t="s">
        <v>30</v>
      </c>
      <c r="H15" s="39">
        <v>1</v>
      </c>
      <c r="I15" s="164">
        <v>9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27" customHeight="1">
      <c r="A16" s="2"/>
      <c r="B16" s="76">
        <v>18</v>
      </c>
      <c r="C16" s="62" t="s">
        <v>75</v>
      </c>
      <c r="D16" s="141"/>
      <c r="E16" s="38">
        <v>1</v>
      </c>
      <c r="F16" s="160">
        <v>6</v>
      </c>
      <c r="G16" s="160" t="s">
        <v>30</v>
      </c>
      <c r="H16" s="167" t="s">
        <v>147</v>
      </c>
      <c r="I16" s="164" t="s">
        <v>147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ht="27" customHeight="1">
      <c r="A17" s="2"/>
      <c r="B17" s="76">
        <v>19</v>
      </c>
      <c r="C17" s="62" t="s">
        <v>76</v>
      </c>
      <c r="D17" s="141"/>
      <c r="E17" s="38">
        <v>38</v>
      </c>
      <c r="F17" s="38">
        <v>1172</v>
      </c>
      <c r="G17" s="38">
        <v>3438109</v>
      </c>
      <c r="H17" s="39">
        <v>17</v>
      </c>
      <c r="I17" s="40">
        <v>217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ht="27" customHeight="1">
      <c r="A18" s="2"/>
      <c r="B18" s="76">
        <v>20</v>
      </c>
      <c r="C18" s="62" t="s">
        <v>77</v>
      </c>
      <c r="D18" s="141"/>
      <c r="E18" s="38">
        <v>5</v>
      </c>
      <c r="F18" s="38">
        <v>108</v>
      </c>
      <c r="G18" s="38">
        <v>264135</v>
      </c>
      <c r="H18" s="39">
        <v>4</v>
      </c>
      <c r="I18" s="40">
        <v>40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ht="27" customHeight="1">
      <c r="A19" s="2"/>
      <c r="B19" s="76">
        <v>21</v>
      </c>
      <c r="C19" s="186" t="s">
        <v>124</v>
      </c>
      <c r="D19" s="141"/>
      <c r="E19" s="38">
        <v>2</v>
      </c>
      <c r="F19" s="160">
        <v>12</v>
      </c>
      <c r="G19" s="160" t="s">
        <v>30</v>
      </c>
      <c r="H19" s="39">
        <v>1</v>
      </c>
      <c r="I19" s="164">
        <v>13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ht="27" customHeight="1">
      <c r="A20" s="2"/>
      <c r="B20" s="76">
        <v>22</v>
      </c>
      <c r="C20" s="62" t="s">
        <v>78</v>
      </c>
      <c r="D20" s="141"/>
      <c r="E20" s="38">
        <v>15</v>
      </c>
      <c r="F20" s="38">
        <v>326</v>
      </c>
      <c r="G20" s="38">
        <v>710459</v>
      </c>
      <c r="H20" s="39">
        <v>5</v>
      </c>
      <c r="I20" s="40">
        <v>60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ht="27" customHeight="1">
      <c r="A21" s="2"/>
      <c r="B21" s="76">
        <v>23</v>
      </c>
      <c r="C21" s="62" t="s">
        <v>79</v>
      </c>
      <c r="D21" s="141"/>
      <c r="E21" s="38">
        <v>4</v>
      </c>
      <c r="F21" s="160">
        <v>297</v>
      </c>
      <c r="G21" s="160" t="s">
        <v>30</v>
      </c>
      <c r="H21" s="167" t="s">
        <v>148</v>
      </c>
      <c r="I21" s="164" t="s">
        <v>148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ht="27" customHeight="1">
      <c r="A22" s="2"/>
      <c r="B22" s="76">
        <v>24</v>
      </c>
      <c r="C22" s="62" t="s">
        <v>80</v>
      </c>
      <c r="D22" s="141"/>
      <c r="E22" s="38">
        <v>6</v>
      </c>
      <c r="F22" s="38">
        <v>180</v>
      </c>
      <c r="G22" s="38">
        <v>363659</v>
      </c>
      <c r="H22" s="39">
        <v>4</v>
      </c>
      <c r="I22" s="40">
        <v>68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ht="27" customHeight="1">
      <c r="A23" s="2"/>
      <c r="B23" s="76">
        <v>25</v>
      </c>
      <c r="C23" s="62" t="s">
        <v>81</v>
      </c>
      <c r="D23" s="141"/>
      <c r="E23" s="38">
        <v>211</v>
      </c>
      <c r="F23" s="38">
        <v>4248</v>
      </c>
      <c r="G23" s="38">
        <v>7385963</v>
      </c>
      <c r="H23" s="39">
        <v>12</v>
      </c>
      <c r="I23" s="40">
        <v>150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27" customHeight="1">
      <c r="A24" s="2"/>
      <c r="B24" s="76">
        <v>26</v>
      </c>
      <c r="C24" s="62" t="s">
        <v>82</v>
      </c>
      <c r="D24" s="141"/>
      <c r="E24" s="38">
        <v>74</v>
      </c>
      <c r="F24" s="38">
        <v>1450</v>
      </c>
      <c r="G24" s="38">
        <v>2984192</v>
      </c>
      <c r="H24" s="39">
        <v>21</v>
      </c>
      <c r="I24" s="40">
        <v>556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27" customHeight="1">
      <c r="A25" s="2"/>
      <c r="B25" s="76">
        <v>27</v>
      </c>
      <c r="C25" s="62" t="s">
        <v>83</v>
      </c>
      <c r="D25" s="141"/>
      <c r="E25" s="38">
        <v>11</v>
      </c>
      <c r="F25" s="38">
        <v>155</v>
      </c>
      <c r="G25" s="38">
        <v>155991</v>
      </c>
      <c r="H25" s="39">
        <v>2</v>
      </c>
      <c r="I25" s="40">
        <v>31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27" customHeight="1">
      <c r="A26" s="2"/>
      <c r="B26" s="76">
        <v>29</v>
      </c>
      <c r="C26" s="62" t="s">
        <v>122</v>
      </c>
      <c r="D26" s="141"/>
      <c r="E26" s="38">
        <v>1</v>
      </c>
      <c r="F26" s="160">
        <v>71</v>
      </c>
      <c r="G26" s="160" t="s">
        <v>30</v>
      </c>
      <c r="H26" s="167" t="s">
        <v>149</v>
      </c>
      <c r="I26" s="164" t="s">
        <v>149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27" customHeight="1">
      <c r="A27" s="2"/>
      <c r="B27" s="76">
        <v>30</v>
      </c>
      <c r="C27" s="62" t="s">
        <v>84</v>
      </c>
      <c r="D27" s="141"/>
      <c r="E27" s="38">
        <v>20</v>
      </c>
      <c r="F27" s="38">
        <v>845</v>
      </c>
      <c r="G27" s="38">
        <v>1775768</v>
      </c>
      <c r="H27" s="39">
        <v>3</v>
      </c>
      <c r="I27" s="40">
        <v>17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ht="27" customHeight="1">
      <c r="A28" s="2"/>
      <c r="B28" s="76">
        <v>31</v>
      </c>
      <c r="C28" s="62" t="s">
        <v>85</v>
      </c>
      <c r="D28" s="141"/>
      <c r="E28" s="38">
        <v>3</v>
      </c>
      <c r="F28" s="160">
        <v>262</v>
      </c>
      <c r="G28" s="160" t="s">
        <v>30</v>
      </c>
      <c r="H28" s="39">
        <v>1</v>
      </c>
      <c r="I28" s="164">
        <v>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ht="27" customHeight="1" thickBot="1">
      <c r="A29" s="2"/>
      <c r="B29" s="77">
        <v>32</v>
      </c>
      <c r="C29" s="78" t="s">
        <v>86</v>
      </c>
      <c r="D29" s="168"/>
      <c r="E29" s="47">
        <v>11</v>
      </c>
      <c r="F29" s="47">
        <v>127</v>
      </c>
      <c r="G29" s="166" t="s">
        <v>30</v>
      </c>
      <c r="H29" s="165">
        <v>1</v>
      </c>
      <c r="I29" s="47">
        <v>20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2:9" ht="14.25">
      <c r="B30" s="117" t="s">
        <v>155</v>
      </c>
      <c r="G30" s="121"/>
      <c r="I30" s="119" t="s">
        <v>8</v>
      </c>
    </row>
    <row r="31" ht="14.25">
      <c r="B31" s="118" t="s">
        <v>160</v>
      </c>
    </row>
  </sheetData>
  <mergeCells count="3">
    <mergeCell ref="B4:D5"/>
    <mergeCell ref="E4:G4"/>
    <mergeCell ref="H4:I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IV23"/>
  <sheetViews>
    <sheetView defaultGridColor="0" zoomScaleSheetLayoutView="100" colorId="22" workbookViewId="0" topLeftCell="A1">
      <pane ySplit="5" topLeftCell="W15" activePane="bottomLeft" state="frozen"/>
      <selection pane="topLeft" activeCell="A1" sqref="A1"/>
      <selection pane="bottomLeft"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8.59765625" style="0" customWidth="1"/>
    <col min="4" max="4" width="1.59765625" style="0" customWidth="1"/>
    <col min="5" max="12" width="8.5" style="0" customWidth="1"/>
    <col min="13" max="13" width="3.59765625" style="0" customWidth="1"/>
    <col min="14" max="22" width="8.8984375" style="0" customWidth="1"/>
  </cols>
  <sheetData>
    <row r="1" ht="12" customHeight="1"/>
    <row r="2" spans="2:22" ht="15" thickBot="1">
      <c r="B2" s="149" t="s">
        <v>121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19" t="s">
        <v>131</v>
      </c>
    </row>
    <row r="3" spans="1:22" ht="25.5" customHeight="1">
      <c r="A3" s="11"/>
      <c r="B3" s="21"/>
      <c r="C3" s="57"/>
      <c r="D3" s="58"/>
      <c r="E3" s="59" t="s">
        <v>32</v>
      </c>
      <c r="F3" s="59"/>
      <c r="G3" s="59"/>
      <c r="H3" s="59"/>
      <c r="I3" s="60"/>
      <c r="J3" s="59" t="s">
        <v>33</v>
      </c>
      <c r="K3" s="59"/>
      <c r="L3" s="59"/>
      <c r="M3" s="26"/>
      <c r="N3" s="59" t="s">
        <v>34</v>
      </c>
      <c r="O3" s="59"/>
      <c r="P3" s="59"/>
      <c r="Q3" s="61" t="s">
        <v>35</v>
      </c>
      <c r="R3" s="61" t="s">
        <v>36</v>
      </c>
      <c r="S3" s="34" t="s">
        <v>37</v>
      </c>
      <c r="T3" s="59"/>
      <c r="U3" s="59"/>
      <c r="V3" s="59"/>
    </row>
    <row r="4" spans="1:22" ht="25.5" customHeight="1">
      <c r="A4" s="11"/>
      <c r="B4" s="11"/>
      <c r="C4" s="62" t="s">
        <v>119</v>
      </c>
      <c r="D4" s="41"/>
      <c r="E4" s="63" t="s">
        <v>38</v>
      </c>
      <c r="F4" s="64" t="s">
        <v>39</v>
      </c>
      <c r="G4" s="65" t="s">
        <v>40</v>
      </c>
      <c r="H4" s="64" t="s">
        <v>41</v>
      </c>
      <c r="I4" s="64" t="s">
        <v>38</v>
      </c>
      <c r="J4" s="66"/>
      <c r="K4" s="67" t="s">
        <v>42</v>
      </c>
      <c r="L4" s="67"/>
      <c r="M4" s="26"/>
      <c r="N4" s="68" t="s">
        <v>43</v>
      </c>
      <c r="O4" s="68"/>
      <c r="P4" s="68"/>
      <c r="Q4" s="64" t="s">
        <v>44</v>
      </c>
      <c r="R4" s="64" t="s">
        <v>45</v>
      </c>
      <c r="S4" s="64" t="s">
        <v>46</v>
      </c>
      <c r="T4" s="65" t="s">
        <v>47</v>
      </c>
      <c r="U4" s="65" t="s">
        <v>48</v>
      </c>
      <c r="V4" s="64" t="s">
        <v>49</v>
      </c>
    </row>
    <row r="5" spans="1:22" ht="25.5" customHeight="1">
      <c r="A5" s="11"/>
      <c r="B5" s="10"/>
      <c r="C5" s="69"/>
      <c r="D5" s="70"/>
      <c r="E5" s="71"/>
      <c r="F5" s="72"/>
      <c r="G5" s="73" t="s">
        <v>50</v>
      </c>
      <c r="H5" s="72"/>
      <c r="I5" s="72"/>
      <c r="J5" s="74" t="s">
        <v>51</v>
      </c>
      <c r="K5" s="74" t="s">
        <v>52</v>
      </c>
      <c r="L5" s="74" t="s">
        <v>53</v>
      </c>
      <c r="M5" s="26"/>
      <c r="N5" s="75" t="s">
        <v>51</v>
      </c>
      <c r="O5" s="73" t="s">
        <v>52</v>
      </c>
      <c r="P5" s="74" t="s">
        <v>53</v>
      </c>
      <c r="Q5" s="72"/>
      <c r="R5" s="72"/>
      <c r="S5" s="72"/>
      <c r="T5" s="73" t="s">
        <v>54</v>
      </c>
      <c r="U5" s="73" t="s">
        <v>55</v>
      </c>
      <c r="V5" s="72"/>
    </row>
    <row r="6" spans="1:256" ht="39.75" customHeight="1">
      <c r="A6" s="2"/>
      <c r="B6" s="53"/>
      <c r="C6" s="54" t="s">
        <v>56</v>
      </c>
      <c r="D6" s="55"/>
      <c r="E6" s="56">
        <f>SUM(E7:E16)</f>
        <v>526</v>
      </c>
      <c r="F6" s="56">
        <f aca="true" t="shared" si="0" ref="F6:L6">SUM(F7:F16)</f>
        <v>427</v>
      </c>
      <c r="G6" s="56">
        <f t="shared" si="0"/>
        <v>2</v>
      </c>
      <c r="H6" s="56">
        <f t="shared" si="0"/>
        <v>97</v>
      </c>
      <c r="I6" s="56">
        <f t="shared" si="0"/>
        <v>11880</v>
      </c>
      <c r="J6" s="56">
        <f t="shared" si="0"/>
        <v>11754</v>
      </c>
      <c r="K6" s="56">
        <f>SUM(K7:K16)</f>
        <v>7271</v>
      </c>
      <c r="L6" s="56">
        <f t="shared" si="0"/>
        <v>4483</v>
      </c>
      <c r="M6" s="56"/>
      <c r="N6" s="56">
        <f>SUM(N7:N16)</f>
        <v>126</v>
      </c>
      <c r="O6" s="56">
        <f aca="true" t="shared" si="1" ref="O6:V6">SUM(O7:O16)</f>
        <v>97</v>
      </c>
      <c r="P6" s="56">
        <f t="shared" si="1"/>
        <v>29</v>
      </c>
      <c r="Q6" s="56">
        <f t="shared" si="1"/>
        <v>4409504</v>
      </c>
      <c r="R6" s="56">
        <f t="shared" si="1"/>
        <v>12841676</v>
      </c>
      <c r="S6" s="56">
        <f>SUM(S7:S16)</f>
        <v>24897970</v>
      </c>
      <c r="T6" s="56">
        <f t="shared" si="1"/>
        <v>22939899</v>
      </c>
      <c r="U6" s="56">
        <f t="shared" si="1"/>
        <v>1902290</v>
      </c>
      <c r="V6" s="56">
        <f t="shared" si="1"/>
        <v>55781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39.75" customHeight="1">
      <c r="A7" s="76"/>
      <c r="B7" s="76"/>
      <c r="C7" s="62" t="s">
        <v>57</v>
      </c>
      <c r="D7" s="16"/>
      <c r="E7" s="81">
        <f>SUM(F7:H7)</f>
        <v>58</v>
      </c>
      <c r="F7" s="82">
        <v>45</v>
      </c>
      <c r="G7" s="83" t="s">
        <v>31</v>
      </c>
      <c r="H7" s="83">
        <v>13</v>
      </c>
      <c r="I7" s="81">
        <f>J7+N7</f>
        <v>884</v>
      </c>
      <c r="J7" s="81">
        <f>K7+L7</f>
        <v>867</v>
      </c>
      <c r="K7" s="82">
        <v>476</v>
      </c>
      <c r="L7" s="82">
        <v>391</v>
      </c>
      <c r="M7" s="81"/>
      <c r="N7" s="81">
        <f>O7+P7</f>
        <v>17</v>
      </c>
      <c r="O7" s="82">
        <v>14</v>
      </c>
      <c r="P7" s="82">
        <v>3</v>
      </c>
      <c r="Q7" s="82">
        <v>314454</v>
      </c>
      <c r="R7" s="82">
        <v>506425</v>
      </c>
      <c r="S7" s="81">
        <f>T7+U7+V7</f>
        <v>1158095</v>
      </c>
      <c r="T7" s="82">
        <v>1063749</v>
      </c>
      <c r="U7" s="81">
        <v>94345</v>
      </c>
      <c r="V7" s="82">
        <v>1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39.75" customHeight="1">
      <c r="A8" s="76"/>
      <c r="B8" s="76"/>
      <c r="C8" s="62" t="s">
        <v>58</v>
      </c>
      <c r="D8" s="20"/>
      <c r="E8" s="81">
        <f aca="true" t="shared" si="2" ref="E8:E21">SUM(F8:H8)</f>
        <v>44</v>
      </c>
      <c r="F8" s="82">
        <v>31</v>
      </c>
      <c r="G8" s="83" t="s">
        <v>31</v>
      </c>
      <c r="H8" s="83">
        <v>13</v>
      </c>
      <c r="I8" s="81">
        <f>J8+N8</f>
        <v>491</v>
      </c>
      <c r="J8" s="81">
        <f aca="true" t="shared" si="3" ref="J8:J16">K8+L8</f>
        <v>475</v>
      </c>
      <c r="K8" s="82">
        <v>242</v>
      </c>
      <c r="L8" s="82">
        <v>233</v>
      </c>
      <c r="M8" s="81"/>
      <c r="N8" s="81">
        <f aca="true" t="shared" si="4" ref="N8:N21">O8+P8</f>
        <v>16</v>
      </c>
      <c r="O8" s="82">
        <v>12</v>
      </c>
      <c r="P8" s="82">
        <v>4</v>
      </c>
      <c r="Q8" s="82">
        <v>146017</v>
      </c>
      <c r="R8" s="82">
        <v>195320</v>
      </c>
      <c r="S8" s="81">
        <f aca="true" t="shared" si="5" ref="S8:S21">T8+U8+V8</f>
        <v>412912</v>
      </c>
      <c r="T8" s="82">
        <v>341734</v>
      </c>
      <c r="U8" s="82">
        <v>71178</v>
      </c>
      <c r="V8" s="83" t="s">
        <v>31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39.75" customHeight="1">
      <c r="A9" s="76"/>
      <c r="B9" s="76"/>
      <c r="C9" s="62" t="s">
        <v>59</v>
      </c>
      <c r="D9" s="16"/>
      <c r="E9" s="81">
        <f t="shared" si="2"/>
        <v>62</v>
      </c>
      <c r="F9" s="82">
        <v>48</v>
      </c>
      <c r="G9" s="83" t="s">
        <v>31</v>
      </c>
      <c r="H9" s="82">
        <v>14</v>
      </c>
      <c r="I9" s="81">
        <f aca="true" t="shared" si="6" ref="I9:I16">J9+N9</f>
        <v>1328</v>
      </c>
      <c r="J9" s="81">
        <f t="shared" si="3"/>
        <v>1311</v>
      </c>
      <c r="K9" s="82">
        <v>807</v>
      </c>
      <c r="L9" s="82">
        <v>504</v>
      </c>
      <c r="M9" s="81"/>
      <c r="N9" s="81">
        <f t="shared" si="4"/>
        <v>17</v>
      </c>
      <c r="O9" s="82">
        <v>14</v>
      </c>
      <c r="P9" s="82">
        <v>3</v>
      </c>
      <c r="Q9" s="82">
        <v>475363</v>
      </c>
      <c r="R9" s="82">
        <v>1174790</v>
      </c>
      <c r="S9" s="81">
        <f t="shared" si="5"/>
        <v>2169713</v>
      </c>
      <c r="T9" s="82">
        <v>1843180</v>
      </c>
      <c r="U9" s="82">
        <v>326283</v>
      </c>
      <c r="V9" s="83">
        <v>250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39.75" customHeight="1">
      <c r="A10" s="76"/>
      <c r="B10" s="76"/>
      <c r="C10" s="62" t="s">
        <v>60</v>
      </c>
      <c r="D10" s="16"/>
      <c r="E10" s="81">
        <f t="shared" si="2"/>
        <v>66</v>
      </c>
      <c r="F10" s="82">
        <v>55</v>
      </c>
      <c r="G10" s="83" t="s">
        <v>31</v>
      </c>
      <c r="H10" s="82">
        <v>11</v>
      </c>
      <c r="I10" s="81">
        <f t="shared" si="6"/>
        <v>1284</v>
      </c>
      <c r="J10" s="81">
        <f t="shared" si="3"/>
        <v>1271</v>
      </c>
      <c r="K10" s="82">
        <v>773</v>
      </c>
      <c r="L10" s="82">
        <v>498</v>
      </c>
      <c r="M10" s="81"/>
      <c r="N10" s="81">
        <f t="shared" si="4"/>
        <v>13</v>
      </c>
      <c r="O10" s="82">
        <v>9</v>
      </c>
      <c r="P10" s="82">
        <v>4</v>
      </c>
      <c r="Q10" s="82">
        <v>446832</v>
      </c>
      <c r="R10" s="82">
        <v>943790</v>
      </c>
      <c r="S10" s="81">
        <f t="shared" si="5"/>
        <v>2116295</v>
      </c>
      <c r="T10" s="82">
        <v>1868959</v>
      </c>
      <c r="U10" s="82">
        <v>221005</v>
      </c>
      <c r="V10" s="82">
        <v>26331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39.75" customHeight="1">
      <c r="A11" s="76"/>
      <c r="B11" s="76"/>
      <c r="C11" s="62" t="s">
        <v>61</v>
      </c>
      <c r="D11" s="16"/>
      <c r="E11" s="81">
        <f t="shared" si="2"/>
        <v>45</v>
      </c>
      <c r="F11" s="82">
        <v>33</v>
      </c>
      <c r="G11" s="83" t="s">
        <v>31</v>
      </c>
      <c r="H11" s="82">
        <v>12</v>
      </c>
      <c r="I11" s="81">
        <f t="shared" si="6"/>
        <v>650</v>
      </c>
      <c r="J11" s="81">
        <f t="shared" si="3"/>
        <v>631</v>
      </c>
      <c r="K11" s="82">
        <v>320</v>
      </c>
      <c r="L11" s="82">
        <v>311</v>
      </c>
      <c r="M11" s="81"/>
      <c r="N11" s="81">
        <f t="shared" si="4"/>
        <v>19</v>
      </c>
      <c r="O11" s="82">
        <v>13</v>
      </c>
      <c r="P11" s="82">
        <v>6</v>
      </c>
      <c r="Q11" s="82">
        <v>155322</v>
      </c>
      <c r="R11" s="82">
        <v>342924</v>
      </c>
      <c r="S11" s="81">
        <f t="shared" si="5"/>
        <v>728128</v>
      </c>
      <c r="T11" s="82">
        <v>610210</v>
      </c>
      <c r="U11" s="82">
        <v>117618</v>
      </c>
      <c r="V11" s="82">
        <v>300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39.75" customHeight="1">
      <c r="A12" s="76"/>
      <c r="B12" s="76"/>
      <c r="C12" s="123" t="s">
        <v>120</v>
      </c>
      <c r="D12" s="16"/>
      <c r="E12" s="81">
        <f t="shared" si="2"/>
        <v>59</v>
      </c>
      <c r="F12" s="82">
        <v>51</v>
      </c>
      <c r="G12" s="82">
        <v>1</v>
      </c>
      <c r="H12" s="82">
        <v>7</v>
      </c>
      <c r="I12" s="81">
        <f t="shared" si="6"/>
        <v>2002</v>
      </c>
      <c r="J12" s="81">
        <f t="shared" si="3"/>
        <v>1991</v>
      </c>
      <c r="K12" s="82">
        <v>1160</v>
      </c>
      <c r="L12" s="82">
        <v>831</v>
      </c>
      <c r="M12" s="81"/>
      <c r="N12" s="81">
        <f t="shared" si="4"/>
        <v>11</v>
      </c>
      <c r="O12" s="82">
        <v>8</v>
      </c>
      <c r="P12" s="82">
        <v>3</v>
      </c>
      <c r="Q12" s="82">
        <v>710714</v>
      </c>
      <c r="R12" s="82">
        <v>2856009</v>
      </c>
      <c r="S12" s="81">
        <f t="shared" si="5"/>
        <v>4855035</v>
      </c>
      <c r="T12" s="82">
        <v>4720153</v>
      </c>
      <c r="U12" s="82">
        <v>131726</v>
      </c>
      <c r="V12" s="82">
        <v>3156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39.75" customHeight="1">
      <c r="A13" s="76"/>
      <c r="B13" s="76"/>
      <c r="C13" s="62" t="s">
        <v>62</v>
      </c>
      <c r="D13" s="16"/>
      <c r="E13" s="81">
        <f t="shared" si="2"/>
        <v>81</v>
      </c>
      <c r="F13" s="82">
        <v>71</v>
      </c>
      <c r="G13" s="82">
        <v>1</v>
      </c>
      <c r="H13" s="82">
        <v>9</v>
      </c>
      <c r="I13" s="81">
        <f t="shared" si="6"/>
        <v>3103</v>
      </c>
      <c r="J13" s="81">
        <f t="shared" si="3"/>
        <v>3093</v>
      </c>
      <c r="K13" s="82">
        <v>2190</v>
      </c>
      <c r="L13" s="82">
        <v>903</v>
      </c>
      <c r="M13" s="81"/>
      <c r="N13" s="81">
        <f t="shared" si="4"/>
        <v>10</v>
      </c>
      <c r="O13" s="82">
        <v>9</v>
      </c>
      <c r="P13" s="82">
        <v>1</v>
      </c>
      <c r="Q13" s="82">
        <v>1402067</v>
      </c>
      <c r="R13" s="82">
        <v>4761780</v>
      </c>
      <c r="S13" s="81">
        <f t="shared" si="5"/>
        <v>9075616</v>
      </c>
      <c r="T13" s="82">
        <v>8753210</v>
      </c>
      <c r="U13" s="82">
        <v>302148</v>
      </c>
      <c r="V13" s="82">
        <v>20258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39.75" customHeight="1">
      <c r="A14" s="76"/>
      <c r="B14" s="76"/>
      <c r="C14" s="62" t="s">
        <v>63</v>
      </c>
      <c r="D14" s="16"/>
      <c r="E14" s="81">
        <f t="shared" si="2"/>
        <v>46</v>
      </c>
      <c r="F14" s="82">
        <v>39</v>
      </c>
      <c r="G14" s="83" t="s">
        <v>31</v>
      </c>
      <c r="H14" s="82">
        <v>7</v>
      </c>
      <c r="I14" s="81">
        <f t="shared" si="6"/>
        <v>1225</v>
      </c>
      <c r="J14" s="81">
        <f t="shared" si="3"/>
        <v>1217</v>
      </c>
      <c r="K14" s="82">
        <v>764</v>
      </c>
      <c r="L14" s="82">
        <v>453</v>
      </c>
      <c r="M14" s="81"/>
      <c r="N14" s="81">
        <f t="shared" si="4"/>
        <v>8</v>
      </c>
      <c r="O14" s="82">
        <v>7</v>
      </c>
      <c r="P14" s="82">
        <v>1</v>
      </c>
      <c r="Q14" s="82">
        <v>457416</v>
      </c>
      <c r="R14" s="82">
        <v>1475797</v>
      </c>
      <c r="S14" s="81">
        <f t="shared" si="5"/>
        <v>3071040</v>
      </c>
      <c r="T14" s="82">
        <v>2894712</v>
      </c>
      <c r="U14" s="82">
        <v>171131</v>
      </c>
      <c r="V14" s="83">
        <v>5197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39.75" customHeight="1">
      <c r="A15" s="76"/>
      <c r="B15" s="76"/>
      <c r="C15" s="62" t="s">
        <v>64</v>
      </c>
      <c r="D15" s="16"/>
      <c r="E15" s="81">
        <f t="shared" si="2"/>
        <v>16</v>
      </c>
      <c r="F15" s="82">
        <v>14</v>
      </c>
      <c r="G15" s="83" t="s">
        <v>31</v>
      </c>
      <c r="H15" s="82">
        <v>2</v>
      </c>
      <c r="I15" s="81">
        <f t="shared" si="6"/>
        <v>220</v>
      </c>
      <c r="J15" s="81">
        <f t="shared" si="3"/>
        <v>219</v>
      </c>
      <c r="K15" s="82">
        <v>132</v>
      </c>
      <c r="L15" s="82">
        <v>87</v>
      </c>
      <c r="M15" s="81"/>
      <c r="N15" s="81">
        <f t="shared" si="4"/>
        <v>1</v>
      </c>
      <c r="O15" s="82">
        <v>1</v>
      </c>
      <c r="P15" s="83" t="s">
        <v>31</v>
      </c>
      <c r="Q15" s="82">
        <v>83745</v>
      </c>
      <c r="R15" s="82">
        <v>117463</v>
      </c>
      <c r="S15" s="81">
        <f t="shared" si="5"/>
        <v>298205</v>
      </c>
      <c r="T15" s="82">
        <v>232354</v>
      </c>
      <c r="U15" s="82">
        <v>65851</v>
      </c>
      <c r="V15" s="83" t="s">
        <v>31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39.75" customHeight="1" thickBot="1">
      <c r="A16" s="76"/>
      <c r="B16" s="77"/>
      <c r="C16" s="78" t="s">
        <v>65</v>
      </c>
      <c r="D16" s="19"/>
      <c r="E16" s="169">
        <f t="shared" si="2"/>
        <v>49</v>
      </c>
      <c r="F16" s="85">
        <v>40</v>
      </c>
      <c r="G16" s="86" t="s">
        <v>31</v>
      </c>
      <c r="H16" s="85">
        <v>9</v>
      </c>
      <c r="I16" s="84">
        <f t="shared" si="6"/>
        <v>693</v>
      </c>
      <c r="J16" s="84">
        <f t="shared" si="3"/>
        <v>679</v>
      </c>
      <c r="K16" s="85">
        <v>407</v>
      </c>
      <c r="L16" s="85">
        <v>272</v>
      </c>
      <c r="M16" s="81"/>
      <c r="N16" s="84">
        <f t="shared" si="4"/>
        <v>14</v>
      </c>
      <c r="O16" s="85">
        <v>10</v>
      </c>
      <c r="P16" s="85">
        <v>4</v>
      </c>
      <c r="Q16" s="85">
        <v>217574</v>
      </c>
      <c r="R16" s="85">
        <v>467378</v>
      </c>
      <c r="S16" s="84">
        <f t="shared" si="5"/>
        <v>1012931</v>
      </c>
      <c r="T16" s="85">
        <v>611638</v>
      </c>
      <c r="U16" s="85">
        <v>401005</v>
      </c>
      <c r="V16" s="85">
        <v>288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39.75" customHeight="1">
      <c r="A17" s="76"/>
      <c r="B17" s="170"/>
      <c r="C17" s="42" t="s">
        <v>137</v>
      </c>
      <c r="D17" s="150"/>
      <c r="E17" s="174">
        <f t="shared" si="2"/>
        <v>12</v>
      </c>
      <c r="F17" s="172">
        <v>9</v>
      </c>
      <c r="G17" s="83" t="s">
        <v>31</v>
      </c>
      <c r="H17" s="172">
        <v>3</v>
      </c>
      <c r="I17" s="171">
        <f>J17+N17</f>
        <v>175</v>
      </c>
      <c r="J17" s="171">
        <f>SUM(K17:L17)</f>
        <v>170</v>
      </c>
      <c r="K17" s="172">
        <v>120</v>
      </c>
      <c r="L17" s="172">
        <v>50</v>
      </c>
      <c r="M17" s="81"/>
      <c r="N17" s="171">
        <f t="shared" si="4"/>
        <v>5</v>
      </c>
      <c r="O17" s="172">
        <v>3</v>
      </c>
      <c r="P17" s="172">
        <v>2</v>
      </c>
      <c r="Q17" s="172">
        <v>61138</v>
      </c>
      <c r="R17" s="172">
        <v>255901</v>
      </c>
      <c r="S17" s="176">
        <f t="shared" si="5"/>
        <v>382939</v>
      </c>
      <c r="T17" s="172">
        <v>361548</v>
      </c>
      <c r="U17" s="172">
        <v>21391</v>
      </c>
      <c r="V17" s="83" t="s">
        <v>31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39.75" customHeight="1">
      <c r="A18" s="76"/>
      <c r="B18" s="170"/>
      <c r="C18" s="42" t="s">
        <v>138</v>
      </c>
      <c r="D18" s="150"/>
      <c r="E18" s="175">
        <f t="shared" si="2"/>
        <v>5</v>
      </c>
      <c r="F18" s="172">
        <v>4</v>
      </c>
      <c r="G18" s="83" t="s">
        <v>31</v>
      </c>
      <c r="H18" s="172">
        <v>1</v>
      </c>
      <c r="I18" s="171">
        <f>J18+N18</f>
        <v>39</v>
      </c>
      <c r="J18" s="171">
        <f>SUM(K18:L18)</f>
        <v>36</v>
      </c>
      <c r="K18" s="172">
        <v>8</v>
      </c>
      <c r="L18" s="172">
        <v>28</v>
      </c>
      <c r="M18" s="81"/>
      <c r="N18" s="171">
        <f t="shared" si="4"/>
        <v>3</v>
      </c>
      <c r="O18" s="172">
        <v>2</v>
      </c>
      <c r="P18" s="172">
        <v>1</v>
      </c>
      <c r="Q18" s="172">
        <v>7506</v>
      </c>
      <c r="R18" s="172">
        <v>7952</v>
      </c>
      <c r="S18" s="171">
        <f t="shared" si="5"/>
        <v>23086</v>
      </c>
      <c r="T18" s="172">
        <v>11305</v>
      </c>
      <c r="U18" s="172">
        <v>11781</v>
      </c>
      <c r="V18" s="83" t="s">
        <v>31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39.75" customHeight="1">
      <c r="A19" s="76"/>
      <c r="B19" s="170"/>
      <c r="C19" s="42" t="s">
        <v>139</v>
      </c>
      <c r="D19" s="150"/>
      <c r="E19" s="175">
        <f t="shared" si="2"/>
        <v>55</v>
      </c>
      <c r="F19" s="172">
        <v>45</v>
      </c>
      <c r="G19" s="83" t="s">
        <v>31</v>
      </c>
      <c r="H19" s="172">
        <v>10</v>
      </c>
      <c r="I19" s="171">
        <f>J19+N19</f>
        <v>1139</v>
      </c>
      <c r="J19" s="171">
        <f>SUM(K19:L19)</f>
        <v>1123</v>
      </c>
      <c r="K19" s="172">
        <v>784</v>
      </c>
      <c r="L19" s="172">
        <v>339</v>
      </c>
      <c r="M19" s="81"/>
      <c r="N19" s="171">
        <f t="shared" si="4"/>
        <v>16</v>
      </c>
      <c r="O19" s="172">
        <v>11</v>
      </c>
      <c r="P19" s="172">
        <v>5</v>
      </c>
      <c r="Q19" s="172">
        <v>460513</v>
      </c>
      <c r="R19" s="172">
        <v>1169967</v>
      </c>
      <c r="S19" s="171">
        <f t="shared" si="5"/>
        <v>2299717</v>
      </c>
      <c r="T19" s="172">
        <v>1874424</v>
      </c>
      <c r="U19" s="172">
        <v>409196</v>
      </c>
      <c r="V19" s="172">
        <v>16097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39.75" customHeight="1">
      <c r="A20" s="76"/>
      <c r="B20" s="170"/>
      <c r="C20" s="42" t="s">
        <v>140</v>
      </c>
      <c r="D20" s="150"/>
      <c r="E20" s="175">
        <f t="shared" si="2"/>
        <v>37</v>
      </c>
      <c r="F20" s="172">
        <v>23</v>
      </c>
      <c r="G20" s="83" t="s">
        <v>31</v>
      </c>
      <c r="H20" s="172">
        <v>14</v>
      </c>
      <c r="I20" s="171">
        <f>J20+N20</f>
        <v>355</v>
      </c>
      <c r="J20" s="171">
        <f>SUM(K20:L20)</f>
        <v>333</v>
      </c>
      <c r="K20" s="172">
        <v>227</v>
      </c>
      <c r="L20" s="172">
        <v>106</v>
      </c>
      <c r="M20" s="81"/>
      <c r="N20" s="171">
        <f t="shared" si="4"/>
        <v>22</v>
      </c>
      <c r="O20" s="172">
        <v>15</v>
      </c>
      <c r="P20" s="172">
        <v>7</v>
      </c>
      <c r="Q20" s="172">
        <v>104147</v>
      </c>
      <c r="R20" s="172">
        <v>238053</v>
      </c>
      <c r="S20" s="171">
        <f t="shared" si="5"/>
        <v>516402</v>
      </c>
      <c r="T20" s="172">
        <v>435630</v>
      </c>
      <c r="U20" s="172">
        <v>80772</v>
      </c>
      <c r="V20" s="83" t="s">
        <v>31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39.75" customHeight="1" thickBot="1">
      <c r="A21" s="76"/>
      <c r="B21" s="77"/>
      <c r="C21" s="78" t="s">
        <v>141</v>
      </c>
      <c r="D21" s="173"/>
      <c r="E21" s="169">
        <f t="shared" si="2"/>
        <v>8</v>
      </c>
      <c r="F21" s="85">
        <v>5</v>
      </c>
      <c r="G21" s="86" t="s">
        <v>31</v>
      </c>
      <c r="H21" s="85">
        <v>3</v>
      </c>
      <c r="I21" s="84">
        <f>J21+N21</f>
        <v>82</v>
      </c>
      <c r="J21" s="84">
        <f>SUM(K21:L21)</f>
        <v>79</v>
      </c>
      <c r="K21" s="85">
        <v>35</v>
      </c>
      <c r="L21" s="85">
        <v>44</v>
      </c>
      <c r="M21" s="81"/>
      <c r="N21" s="84">
        <f t="shared" si="4"/>
        <v>3</v>
      </c>
      <c r="O21" s="85">
        <v>3</v>
      </c>
      <c r="P21" s="86" t="s">
        <v>31</v>
      </c>
      <c r="Q21" s="85">
        <v>28015</v>
      </c>
      <c r="R21" s="85">
        <v>56532</v>
      </c>
      <c r="S21" s="84">
        <f t="shared" si="5"/>
        <v>142271</v>
      </c>
      <c r="T21" s="85">
        <v>122788</v>
      </c>
      <c r="U21" s="85">
        <v>19461</v>
      </c>
      <c r="V21" s="85">
        <v>22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3" ht="14.25">
      <c r="B22" s="117" t="s">
        <v>158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9" t="s">
        <v>8</v>
      </c>
      <c r="W22" s="118"/>
    </row>
    <row r="23" ht="14.25">
      <c r="B23" s="117" t="s">
        <v>125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IU21"/>
  <sheetViews>
    <sheetView defaultGridColor="0" colorId="22" workbookViewId="0" topLeftCell="B1">
      <selection activeCell="B1" sqref="B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5" width="3.59765625" style="0" customWidth="1"/>
    <col min="6" max="7" width="6.59765625" style="0" customWidth="1"/>
    <col min="8" max="8" width="9.59765625" style="0" customWidth="1"/>
    <col min="9" max="10" width="6.59765625" style="0" customWidth="1"/>
    <col min="11" max="11" width="9.59765625" style="0" customWidth="1"/>
    <col min="12" max="13" width="6.59765625" style="0" customWidth="1"/>
    <col min="14" max="14" width="9.59765625" style="0" customWidth="1"/>
    <col min="15" max="15" width="3.59765625" style="0" customWidth="1"/>
    <col min="16" max="17" width="7.69921875" style="0" customWidth="1"/>
    <col min="18" max="18" width="11.09765625" style="0" customWidth="1"/>
    <col min="19" max="20" width="7.69921875" style="0" customWidth="1"/>
    <col min="21" max="21" width="11.09765625" style="0" customWidth="1"/>
    <col min="22" max="23" width="7.69921875" style="0" customWidth="1"/>
    <col min="24" max="24" width="11.09765625" style="0" customWidth="1"/>
  </cols>
  <sheetData>
    <row r="1" ht="12" customHeight="1"/>
    <row r="2" spans="2:24" ht="15" customHeight="1" thickBot="1">
      <c r="B2" s="148" t="s">
        <v>126</v>
      </c>
      <c r="C2" s="120"/>
      <c r="X2" s="121" t="s">
        <v>1</v>
      </c>
    </row>
    <row r="3" spans="3:24" ht="31.5" customHeight="1">
      <c r="C3" s="202" t="s">
        <v>110</v>
      </c>
      <c r="D3" s="202"/>
      <c r="E3" s="203"/>
      <c r="F3" s="201" t="s">
        <v>112</v>
      </c>
      <c r="G3" s="199"/>
      <c r="H3" s="200"/>
      <c r="I3" s="201" t="s">
        <v>111</v>
      </c>
      <c r="J3" s="199"/>
      <c r="K3" s="200"/>
      <c r="L3" s="201" t="s">
        <v>113</v>
      </c>
      <c r="M3" s="199"/>
      <c r="N3" s="199"/>
      <c r="O3" s="132"/>
      <c r="P3" s="199" t="s">
        <v>114</v>
      </c>
      <c r="Q3" s="199"/>
      <c r="R3" s="200"/>
      <c r="S3" s="201" t="s">
        <v>115</v>
      </c>
      <c r="T3" s="199"/>
      <c r="U3" s="200"/>
      <c r="V3" s="201" t="s">
        <v>116</v>
      </c>
      <c r="W3" s="199"/>
      <c r="X3" s="199"/>
    </row>
    <row r="4" spans="2:24" ht="31.5" customHeight="1">
      <c r="B4" s="22"/>
      <c r="C4" s="204"/>
      <c r="D4" s="204"/>
      <c r="E4" s="205"/>
      <c r="F4" s="88" t="s">
        <v>10</v>
      </c>
      <c r="G4" s="88" t="s">
        <v>11</v>
      </c>
      <c r="H4" s="88" t="s">
        <v>5</v>
      </c>
      <c r="I4" s="88" t="s">
        <v>10</v>
      </c>
      <c r="J4" s="88" t="s">
        <v>11</v>
      </c>
      <c r="K4" s="88" t="s">
        <v>5</v>
      </c>
      <c r="L4" s="88" t="s">
        <v>10</v>
      </c>
      <c r="M4" s="88" t="s">
        <v>11</v>
      </c>
      <c r="N4" s="88" t="s">
        <v>5</v>
      </c>
      <c r="O4" s="87"/>
      <c r="P4" s="92" t="s">
        <v>10</v>
      </c>
      <c r="Q4" s="88" t="s">
        <v>11</v>
      </c>
      <c r="R4" s="88" t="s">
        <v>5</v>
      </c>
      <c r="S4" s="88" t="s">
        <v>10</v>
      </c>
      <c r="T4" s="88" t="s">
        <v>11</v>
      </c>
      <c r="U4" s="88" t="s">
        <v>5</v>
      </c>
      <c r="V4" s="88" t="s">
        <v>10</v>
      </c>
      <c r="W4" s="88" t="s">
        <v>11</v>
      </c>
      <c r="X4" s="88" t="s">
        <v>5</v>
      </c>
    </row>
    <row r="5" spans="1:255" ht="37.5" customHeight="1">
      <c r="A5" s="2"/>
      <c r="B5" s="2"/>
      <c r="C5" s="128" t="s">
        <v>6</v>
      </c>
      <c r="D5" s="89">
        <v>12</v>
      </c>
      <c r="E5" s="129" t="s">
        <v>7</v>
      </c>
      <c r="F5" s="133">
        <f aca="true" t="shared" si="0" ref="F5:H9">I5+L5+P5+S5+V5</f>
        <v>1472</v>
      </c>
      <c r="G5" s="80">
        <f t="shared" si="0"/>
        <v>13151</v>
      </c>
      <c r="H5" s="80">
        <f t="shared" si="0"/>
        <v>24533129</v>
      </c>
      <c r="I5" s="91">
        <v>861</v>
      </c>
      <c r="J5" s="91">
        <v>1662</v>
      </c>
      <c r="K5" s="91">
        <v>721394</v>
      </c>
      <c r="L5" s="131">
        <v>366</v>
      </c>
      <c r="M5" s="131">
        <v>2099</v>
      </c>
      <c r="N5" s="131">
        <v>2093228</v>
      </c>
      <c r="O5" s="79"/>
      <c r="P5" s="91">
        <v>105</v>
      </c>
      <c r="Q5" s="91">
        <v>1456</v>
      </c>
      <c r="R5" s="91">
        <v>2491697</v>
      </c>
      <c r="S5" s="91">
        <v>56</v>
      </c>
      <c r="T5" s="91">
        <v>1382</v>
      </c>
      <c r="U5" s="91">
        <v>2209393</v>
      </c>
      <c r="V5" s="131">
        <v>84</v>
      </c>
      <c r="W5" s="131">
        <v>6552</v>
      </c>
      <c r="X5" s="131">
        <v>17017417</v>
      </c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37.5" customHeight="1">
      <c r="A6" s="2"/>
      <c r="B6" s="2"/>
      <c r="C6" s="90"/>
      <c r="D6" s="89">
        <v>13</v>
      </c>
      <c r="E6" s="130"/>
      <c r="F6" s="133">
        <f t="shared" si="0"/>
        <v>1405</v>
      </c>
      <c r="G6" s="91">
        <f t="shared" si="0"/>
        <v>13315</v>
      </c>
      <c r="H6" s="91">
        <f t="shared" si="0"/>
        <v>24096501</v>
      </c>
      <c r="I6" s="91">
        <v>809</v>
      </c>
      <c r="J6" s="91">
        <v>1553</v>
      </c>
      <c r="K6" s="91">
        <v>666122</v>
      </c>
      <c r="L6" s="131">
        <v>348</v>
      </c>
      <c r="M6" s="131">
        <v>1986</v>
      </c>
      <c r="N6" s="131">
        <v>1977778</v>
      </c>
      <c r="O6" s="131"/>
      <c r="P6" s="91">
        <v>114</v>
      </c>
      <c r="Q6" s="91">
        <v>1587</v>
      </c>
      <c r="R6" s="91">
        <v>2053259</v>
      </c>
      <c r="S6" s="91">
        <v>53</v>
      </c>
      <c r="T6" s="91">
        <v>1359</v>
      </c>
      <c r="U6" s="91">
        <v>2295297</v>
      </c>
      <c r="V6" s="131">
        <v>81</v>
      </c>
      <c r="W6" s="131">
        <v>6830</v>
      </c>
      <c r="X6" s="131">
        <v>17104045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s="28" customFormat="1" ht="37.5" customHeight="1">
      <c r="A7" s="17"/>
      <c r="B7" s="17"/>
      <c r="C7" s="90"/>
      <c r="D7" s="105">
        <v>14</v>
      </c>
      <c r="E7" s="132"/>
      <c r="F7" s="133">
        <f t="shared" si="0"/>
        <v>1334</v>
      </c>
      <c r="G7" s="91">
        <f t="shared" si="0"/>
        <v>13315</v>
      </c>
      <c r="H7" s="91">
        <f t="shared" si="0"/>
        <v>24389653</v>
      </c>
      <c r="I7" s="91">
        <v>766</v>
      </c>
      <c r="J7" s="91">
        <v>1471</v>
      </c>
      <c r="K7" s="91">
        <v>632398</v>
      </c>
      <c r="L7" s="131">
        <v>314</v>
      </c>
      <c r="M7" s="131">
        <v>1795</v>
      </c>
      <c r="N7" s="131">
        <v>1716601</v>
      </c>
      <c r="O7" s="131"/>
      <c r="P7" s="91">
        <v>117</v>
      </c>
      <c r="Q7" s="91">
        <v>1604</v>
      </c>
      <c r="R7" s="91">
        <v>2110942</v>
      </c>
      <c r="S7" s="91">
        <v>49</v>
      </c>
      <c r="T7" s="91">
        <v>1204</v>
      </c>
      <c r="U7" s="91">
        <v>2075292</v>
      </c>
      <c r="V7" s="131">
        <v>88</v>
      </c>
      <c r="W7" s="131">
        <v>7241</v>
      </c>
      <c r="X7" s="131">
        <v>17854420</v>
      </c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</row>
    <row r="8" spans="1:255" s="28" customFormat="1" ht="37.5" customHeight="1">
      <c r="A8" s="17"/>
      <c r="B8" s="17"/>
      <c r="C8" s="90"/>
      <c r="D8" s="105">
        <v>15</v>
      </c>
      <c r="E8" s="130"/>
      <c r="F8" s="133">
        <f t="shared" si="0"/>
        <v>1288</v>
      </c>
      <c r="G8" s="91">
        <f t="shared" si="0"/>
        <v>13172</v>
      </c>
      <c r="H8" s="91">
        <f t="shared" si="0"/>
        <v>23981441</v>
      </c>
      <c r="I8" s="91">
        <v>728</v>
      </c>
      <c r="J8" s="91">
        <v>1379</v>
      </c>
      <c r="K8" s="91">
        <v>569363</v>
      </c>
      <c r="L8" s="131">
        <v>308</v>
      </c>
      <c r="M8" s="131">
        <v>1741</v>
      </c>
      <c r="N8" s="131">
        <v>1681678</v>
      </c>
      <c r="O8" s="131"/>
      <c r="P8" s="91">
        <v>117</v>
      </c>
      <c r="Q8" s="91">
        <v>1573</v>
      </c>
      <c r="R8" s="91">
        <v>2135413</v>
      </c>
      <c r="S8" s="91">
        <v>48</v>
      </c>
      <c r="T8" s="91">
        <v>1182</v>
      </c>
      <c r="U8" s="91">
        <v>2134676</v>
      </c>
      <c r="V8" s="131">
        <v>87</v>
      </c>
      <c r="W8" s="131">
        <v>7297</v>
      </c>
      <c r="X8" s="131">
        <v>17460311</v>
      </c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255" s="28" customFormat="1" ht="37.5" customHeight="1" thickBot="1">
      <c r="A9" s="17"/>
      <c r="B9" s="173"/>
      <c r="C9" s="177"/>
      <c r="D9" s="124">
        <v>16</v>
      </c>
      <c r="E9" s="178"/>
      <c r="F9" s="125">
        <f t="shared" si="0"/>
        <v>526</v>
      </c>
      <c r="G9" s="126">
        <f t="shared" si="0"/>
        <v>11880</v>
      </c>
      <c r="H9" s="126">
        <v>24897970</v>
      </c>
      <c r="I9" s="115" t="s">
        <v>150</v>
      </c>
      <c r="J9" s="115" t="s">
        <v>150</v>
      </c>
      <c r="K9" s="115" t="s">
        <v>150</v>
      </c>
      <c r="L9" s="127">
        <v>277</v>
      </c>
      <c r="M9" s="127">
        <v>1622</v>
      </c>
      <c r="N9" s="127">
        <v>1599510</v>
      </c>
      <c r="O9" s="179"/>
      <c r="P9" s="126">
        <v>111</v>
      </c>
      <c r="Q9" s="126">
        <v>1506</v>
      </c>
      <c r="R9" s="126">
        <v>2179722</v>
      </c>
      <c r="S9" s="126">
        <v>49</v>
      </c>
      <c r="T9" s="126">
        <v>1240</v>
      </c>
      <c r="U9" s="126">
        <v>2051786</v>
      </c>
      <c r="V9" s="127">
        <v>89</v>
      </c>
      <c r="W9" s="127">
        <v>7512</v>
      </c>
      <c r="X9" s="114">
        <v>19066952</v>
      </c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</row>
    <row r="10" spans="1:255" ht="14.25">
      <c r="A10" s="2"/>
      <c r="B10" s="117" t="s">
        <v>157</v>
      </c>
      <c r="C10" s="2"/>
      <c r="D10" s="2"/>
      <c r="E10" s="23"/>
      <c r="F10" s="24"/>
      <c r="G10" s="24"/>
      <c r="H10" s="24"/>
      <c r="I10" s="24"/>
      <c r="J10" s="24"/>
      <c r="K10" s="24"/>
      <c r="L10" s="7"/>
      <c r="M10" s="7"/>
      <c r="N10" s="7"/>
      <c r="O10" s="5"/>
      <c r="V10" s="5"/>
      <c r="W10" s="5"/>
      <c r="X10" s="122" t="s">
        <v>8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" customHeight="1">
      <c r="A11" s="2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3" ht="60" customHeight="1"/>
    <row r="14" ht="21.75" customHeight="1"/>
    <row r="16" spans="1:255" ht="21.75" customHeight="1">
      <c r="A16" s="2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21.75" customHeight="1">
      <c r="A17" s="2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21.75" customHeight="1">
      <c r="A18" s="2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21.75" customHeight="1">
      <c r="A19" s="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21.75" customHeight="1">
      <c r="A20" s="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21.75" customHeight="1">
      <c r="A21" s="2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</sheetData>
  <mergeCells count="7">
    <mergeCell ref="P3:R3"/>
    <mergeCell ref="S3:U3"/>
    <mergeCell ref="V3:X3"/>
    <mergeCell ref="C3:E4"/>
    <mergeCell ref="I3:K3"/>
    <mergeCell ref="F3:H3"/>
    <mergeCell ref="L3:N3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portrait" paperSize="9" scale="98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2:IP13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4" width="3.69921875" style="0" customWidth="1"/>
    <col min="5" max="5" width="6.3984375" style="4" customWidth="1"/>
    <col min="6" max="6" width="8.8984375" style="25" customWidth="1"/>
    <col min="7" max="7" width="7.59765625" style="4" customWidth="1"/>
    <col min="8" max="8" width="7.5" style="4" bestFit="1" customWidth="1"/>
    <col min="9" max="13" width="7.59765625" style="4" customWidth="1"/>
    <col min="14" max="14" width="3.59765625" style="4" customWidth="1"/>
    <col min="15" max="22" width="10" style="0" customWidth="1"/>
  </cols>
  <sheetData>
    <row r="1" ht="12" customHeight="1"/>
    <row r="2" spans="2:22" ht="15" thickBot="1">
      <c r="B2" s="149" t="s">
        <v>87</v>
      </c>
      <c r="V2" s="119" t="s">
        <v>88</v>
      </c>
    </row>
    <row r="3" spans="2:22" ht="19.5" customHeight="1">
      <c r="B3" s="217" t="s">
        <v>2</v>
      </c>
      <c r="C3" s="217"/>
      <c r="D3" s="218"/>
      <c r="E3" s="222" t="s">
        <v>91</v>
      </c>
      <c r="F3" s="222" t="s">
        <v>92</v>
      </c>
      <c r="G3" s="93" t="s">
        <v>89</v>
      </c>
      <c r="H3" s="94"/>
      <c r="I3" s="94"/>
      <c r="J3" s="94"/>
      <c r="K3" s="94"/>
      <c r="L3" s="94"/>
      <c r="M3" s="94"/>
      <c r="N3" s="95"/>
      <c r="O3" s="94" t="s">
        <v>89</v>
      </c>
      <c r="P3" s="94"/>
      <c r="Q3" s="94"/>
      <c r="R3" s="94"/>
      <c r="S3" s="94"/>
      <c r="T3" s="94"/>
      <c r="U3" s="94"/>
      <c r="V3" s="94"/>
    </row>
    <row r="4" spans="2:22" ht="19.5" customHeight="1">
      <c r="B4" s="219"/>
      <c r="C4" s="219"/>
      <c r="D4" s="220"/>
      <c r="E4" s="223"/>
      <c r="F4" s="223"/>
      <c r="G4" s="96" t="s">
        <v>90</v>
      </c>
      <c r="H4" s="97"/>
      <c r="I4" s="208" t="s">
        <v>95</v>
      </c>
      <c r="J4" s="212" t="s">
        <v>117</v>
      </c>
      <c r="K4" s="213"/>
      <c r="L4" s="214" t="s">
        <v>98</v>
      </c>
      <c r="M4" s="206" t="s">
        <v>99</v>
      </c>
      <c r="N4" s="95"/>
      <c r="O4" s="210" t="s">
        <v>100</v>
      </c>
      <c r="P4" s="208" t="s">
        <v>101</v>
      </c>
      <c r="Q4" s="212" t="s">
        <v>118</v>
      </c>
      <c r="R4" s="216"/>
      <c r="S4" s="216"/>
      <c r="T4" s="216"/>
      <c r="U4" s="213"/>
      <c r="V4" s="206" t="s">
        <v>106</v>
      </c>
    </row>
    <row r="5" spans="2:22" ht="21">
      <c r="B5" s="221"/>
      <c r="C5" s="221"/>
      <c r="D5" s="211"/>
      <c r="E5" s="209"/>
      <c r="F5" s="209"/>
      <c r="G5" s="98" t="s">
        <v>93</v>
      </c>
      <c r="H5" s="98" t="s">
        <v>94</v>
      </c>
      <c r="I5" s="209"/>
      <c r="J5" s="98" t="s">
        <v>96</v>
      </c>
      <c r="K5" s="99" t="s">
        <v>97</v>
      </c>
      <c r="L5" s="215"/>
      <c r="M5" s="207"/>
      <c r="N5" s="95"/>
      <c r="O5" s="211"/>
      <c r="P5" s="209"/>
      <c r="Q5" s="98" t="s">
        <v>102</v>
      </c>
      <c r="R5" s="98" t="s">
        <v>103</v>
      </c>
      <c r="S5" s="139" t="s">
        <v>127</v>
      </c>
      <c r="T5" s="37" t="s">
        <v>104</v>
      </c>
      <c r="U5" s="98" t="s">
        <v>105</v>
      </c>
      <c r="V5" s="207"/>
    </row>
    <row r="6" spans="1:250" ht="36" customHeight="1">
      <c r="A6" s="2"/>
      <c r="B6" s="100" t="s">
        <v>6</v>
      </c>
      <c r="C6" s="104">
        <v>12</v>
      </c>
      <c r="D6" s="101" t="s">
        <v>7</v>
      </c>
      <c r="E6" s="111">
        <v>69</v>
      </c>
      <c r="F6" s="109">
        <f>G6+H6+I6+J6+K6+L6+M6+O6+P6+Q6+R6+S6+T6+U6+V6</f>
        <v>781570</v>
      </c>
      <c r="G6" s="110">
        <v>336305</v>
      </c>
      <c r="H6" s="110">
        <v>1951</v>
      </c>
      <c r="I6" s="110">
        <v>11139</v>
      </c>
      <c r="J6" s="110">
        <v>59151</v>
      </c>
      <c r="K6" s="110">
        <v>54508</v>
      </c>
      <c r="L6" s="112" t="s">
        <v>107</v>
      </c>
      <c r="M6" s="110">
        <v>50465</v>
      </c>
      <c r="N6" s="102"/>
      <c r="O6" s="110">
        <v>10220</v>
      </c>
      <c r="P6" s="110">
        <v>13410</v>
      </c>
      <c r="Q6" s="110">
        <v>29651</v>
      </c>
      <c r="R6" s="110">
        <v>42055</v>
      </c>
      <c r="S6" s="110">
        <v>69341</v>
      </c>
      <c r="T6" s="110">
        <v>23563</v>
      </c>
      <c r="U6" s="110">
        <v>39950</v>
      </c>
      <c r="V6" s="110">
        <v>39861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</row>
    <row r="7" spans="1:250" ht="36" customHeight="1">
      <c r="A7" s="2"/>
      <c r="B7" s="90"/>
      <c r="C7" s="104">
        <v>13</v>
      </c>
      <c r="D7" s="103"/>
      <c r="E7" s="111">
        <v>68</v>
      </c>
      <c r="F7" s="110">
        <f>G7+H7+I7+J7+K7+L7+M7+O7+P7+Q7+R7+S7+T7+U7+V7</f>
        <v>904576</v>
      </c>
      <c r="G7" s="110">
        <v>473779</v>
      </c>
      <c r="H7" s="110">
        <v>1713</v>
      </c>
      <c r="I7" s="110">
        <v>6033</v>
      </c>
      <c r="J7" s="110">
        <v>43732</v>
      </c>
      <c r="K7" s="110">
        <v>52656</v>
      </c>
      <c r="L7" s="112">
        <v>2432</v>
      </c>
      <c r="M7" s="110">
        <v>37912</v>
      </c>
      <c r="N7" s="104"/>
      <c r="O7" s="110">
        <v>8042</v>
      </c>
      <c r="P7" s="110">
        <v>22572</v>
      </c>
      <c r="Q7" s="110">
        <v>42486</v>
      </c>
      <c r="R7" s="110">
        <v>45353</v>
      </c>
      <c r="S7" s="110">
        <v>68924</v>
      </c>
      <c r="T7" s="110">
        <v>45831</v>
      </c>
      <c r="U7" s="110">
        <v>21661</v>
      </c>
      <c r="V7" s="110">
        <v>31450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</row>
    <row r="8" spans="2:22" ht="36" customHeight="1">
      <c r="B8" s="89"/>
      <c r="C8" s="104">
        <v>14</v>
      </c>
      <c r="D8" s="105"/>
      <c r="E8" s="111">
        <v>77</v>
      </c>
      <c r="F8" s="110">
        <f>G8+H8+I8+J8+K8+L8+M8+O8+P8+Q8+R8+S8+T8+U8+V8</f>
        <v>912871</v>
      </c>
      <c r="G8" s="110">
        <v>425671</v>
      </c>
      <c r="H8" s="110">
        <v>3104</v>
      </c>
      <c r="I8" s="110">
        <v>11447</v>
      </c>
      <c r="J8" s="110">
        <v>52953</v>
      </c>
      <c r="K8" s="110">
        <v>45379</v>
      </c>
      <c r="L8" s="112">
        <v>3855</v>
      </c>
      <c r="M8" s="110">
        <v>39230</v>
      </c>
      <c r="N8" s="104"/>
      <c r="O8" s="110">
        <v>5958</v>
      </c>
      <c r="P8" s="110">
        <v>31665</v>
      </c>
      <c r="Q8" s="110">
        <v>71196</v>
      </c>
      <c r="R8" s="110">
        <v>50858</v>
      </c>
      <c r="S8" s="110">
        <v>84030</v>
      </c>
      <c r="T8" s="110">
        <v>61305</v>
      </c>
      <c r="U8" s="110">
        <v>17435</v>
      </c>
      <c r="V8" s="110">
        <v>8785</v>
      </c>
    </row>
    <row r="9" spans="2:22" ht="36" customHeight="1">
      <c r="B9" s="89"/>
      <c r="C9" s="104">
        <v>15</v>
      </c>
      <c r="D9" s="147"/>
      <c r="E9" s="111">
        <v>74</v>
      </c>
      <c r="F9" s="110">
        <f>SUM(G9:V9)</f>
        <v>978674</v>
      </c>
      <c r="G9" s="110">
        <v>487260</v>
      </c>
      <c r="H9" s="110">
        <v>3522</v>
      </c>
      <c r="I9" s="110">
        <v>13671</v>
      </c>
      <c r="J9" s="110">
        <v>70422</v>
      </c>
      <c r="K9" s="110">
        <v>64906</v>
      </c>
      <c r="L9" s="112">
        <v>7461</v>
      </c>
      <c r="M9" s="110">
        <v>34977</v>
      </c>
      <c r="N9" s="104"/>
      <c r="O9" s="110">
        <v>2687</v>
      </c>
      <c r="P9" s="110">
        <v>28987</v>
      </c>
      <c r="Q9" s="110">
        <v>54903</v>
      </c>
      <c r="R9" s="110">
        <v>51320</v>
      </c>
      <c r="S9" s="110">
        <v>69358</v>
      </c>
      <c r="T9" s="110">
        <v>43841</v>
      </c>
      <c r="U9" s="110">
        <v>19912</v>
      </c>
      <c r="V9" s="110">
        <v>25447</v>
      </c>
    </row>
    <row r="10" spans="2:22" ht="36" customHeight="1" thickBot="1">
      <c r="B10" s="106"/>
      <c r="C10" s="107">
        <v>16</v>
      </c>
      <c r="D10" s="108"/>
      <c r="E10" s="113">
        <v>77</v>
      </c>
      <c r="F10" s="114">
        <f>SUM(G10:V10)</f>
        <v>1200456</v>
      </c>
      <c r="G10" s="114">
        <v>620694</v>
      </c>
      <c r="H10" s="114">
        <v>1829</v>
      </c>
      <c r="I10" s="114">
        <v>9826</v>
      </c>
      <c r="J10" s="114">
        <v>89352</v>
      </c>
      <c r="K10" s="114">
        <v>67846</v>
      </c>
      <c r="L10" s="115">
        <v>10113</v>
      </c>
      <c r="M10" s="114">
        <v>47434</v>
      </c>
      <c r="N10" s="116"/>
      <c r="O10" s="114">
        <v>2243</v>
      </c>
      <c r="P10" s="114">
        <v>40285</v>
      </c>
      <c r="Q10" s="114">
        <v>62651</v>
      </c>
      <c r="R10" s="114">
        <v>58256</v>
      </c>
      <c r="S10" s="114">
        <v>80039</v>
      </c>
      <c r="T10" s="114">
        <v>66953</v>
      </c>
      <c r="U10" s="114">
        <v>38735</v>
      </c>
      <c r="V10" s="114">
        <v>4200</v>
      </c>
    </row>
    <row r="11" spans="2:22" ht="13.5" customHeight="1">
      <c r="B11" s="117" t="s">
        <v>157</v>
      </c>
      <c r="C11" s="4"/>
      <c r="O11" s="4"/>
      <c r="P11" s="4"/>
      <c r="Q11" s="4"/>
      <c r="R11" s="4"/>
      <c r="S11" s="4"/>
      <c r="T11" s="4"/>
      <c r="U11" s="4"/>
      <c r="V11" s="119" t="s">
        <v>108</v>
      </c>
    </row>
    <row r="12" spans="2:5" ht="14.25">
      <c r="B12" s="117"/>
      <c r="E12" s="29"/>
    </row>
    <row r="13" ht="12" customHeight="1">
      <c r="B13" s="118"/>
    </row>
  </sheetData>
  <mergeCells count="11">
    <mergeCell ref="B3:D5"/>
    <mergeCell ref="E3:E5"/>
    <mergeCell ref="F3:F5"/>
    <mergeCell ref="I4:I5"/>
    <mergeCell ref="V4:V5"/>
    <mergeCell ref="P4:P5"/>
    <mergeCell ref="O4:O5"/>
    <mergeCell ref="J4:K4"/>
    <mergeCell ref="L4:L5"/>
    <mergeCell ref="Q4:U4"/>
    <mergeCell ref="M4:M5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118305</cp:lastModifiedBy>
  <cp:lastPrinted>2006-05-12T01:05:19Z</cp:lastPrinted>
  <dcterms:created xsi:type="dcterms:W3CDTF">2001-06-22T05:05:51Z</dcterms:created>
  <dcterms:modified xsi:type="dcterms:W3CDTF">2006-05-31T01:44:55Z</dcterms:modified>
  <cp:category/>
  <cp:version/>
  <cp:contentType/>
  <cp:contentStatus/>
</cp:coreProperties>
</file>