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<sst xmlns="http://schemas.openxmlformats.org/spreadsheetml/2006/main" count="3057" uniqueCount="531">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</sst>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90" zoomScaleNormal="90" zoomScaleSheetLayoutView="9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528</v>
      </c>
      <c r="E8" s="32" t="s">
        <v>198</v>
      </c>
    </row>
    <row r="9" spans="1:5" ht="60" customHeight="1">
      <c r="A9" s="31" t="s">
        <v>199</v>
      </c>
      <c r="B9" s="30" t="s">
        <v>334</v>
      </c>
      <c r="C9" s="148" t="s">
        <v>11</v>
      </c>
      <c r="D9" s="45" t="s">
        <v>527</v>
      </c>
      <c r="E9" s="32" t="s">
        <v>198</v>
      </c>
    </row>
    <row r="10" spans="1:5" ht="72" customHeight="1">
      <c r="A10" s="31" t="s">
        <v>462</v>
      </c>
      <c r="B10" s="30" t="s">
        <v>334</v>
      </c>
      <c r="C10" s="148" t="s">
        <v>11</v>
      </c>
      <c r="D10" s="45" t="s">
        <v>529</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0" zoomScale="40" zoomScaleNormal="100" zoomScaleSheetLayoutView="40" workbookViewId="0">
      <selection activeCell="AB26" sqref="AB2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t="s">
        <v>526</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505</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505</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506</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507</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508</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509</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510</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511</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512</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513</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514</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484</v>
      </c>
      <c r="N33" s="867"/>
      <c r="O33" s="867"/>
      <c r="P33" s="867"/>
      <c r="Q33" s="868"/>
      <c r="R33" s="866" t="s">
        <v>484</v>
      </c>
      <c r="S33" s="867"/>
      <c r="T33" s="867"/>
      <c r="U33" s="867"/>
      <c r="V33" s="868"/>
      <c r="W33" s="645" t="s">
        <v>490</v>
      </c>
      <c r="X33" s="168" t="s">
        <v>498</v>
      </c>
      <c r="Y33" s="168" t="s">
        <v>494</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485</v>
      </c>
      <c r="N34" s="826"/>
      <c r="O34" s="826"/>
      <c r="P34" s="826"/>
      <c r="Q34" s="827"/>
      <c r="R34" s="825" t="s">
        <v>485</v>
      </c>
      <c r="S34" s="826"/>
      <c r="T34" s="826"/>
      <c r="U34" s="826"/>
      <c r="V34" s="827"/>
      <c r="W34" s="646" t="s">
        <v>491</v>
      </c>
      <c r="X34" s="173" t="s">
        <v>499</v>
      </c>
      <c r="Y34" s="173" t="s">
        <v>495</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486</v>
      </c>
      <c r="N35" s="826"/>
      <c r="O35" s="826"/>
      <c r="P35" s="826"/>
      <c r="Q35" s="827"/>
      <c r="R35" s="825" t="s">
        <v>486</v>
      </c>
      <c r="S35" s="826"/>
      <c r="T35" s="826"/>
      <c r="U35" s="826"/>
      <c r="V35" s="827"/>
      <c r="W35" s="646" t="s">
        <v>492</v>
      </c>
      <c r="X35" s="173" t="s">
        <v>500</v>
      </c>
      <c r="Y35" s="173" t="s">
        <v>501</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487</v>
      </c>
      <c r="N36" s="826"/>
      <c r="O36" s="826"/>
      <c r="P36" s="826"/>
      <c r="Q36" s="827"/>
      <c r="R36" s="825" t="s">
        <v>489</v>
      </c>
      <c r="S36" s="826"/>
      <c r="T36" s="826"/>
      <c r="U36" s="826"/>
      <c r="V36" s="827"/>
      <c r="W36" s="646" t="s">
        <v>487</v>
      </c>
      <c r="X36" s="173" t="s">
        <v>502</v>
      </c>
      <c r="Y36" s="173" t="s">
        <v>496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488</v>
      </c>
      <c r="N37" s="826"/>
      <c r="O37" s="826"/>
      <c r="P37" s="826"/>
      <c r="Q37" s="827"/>
      <c r="R37" s="825" t="s">
        <v>488</v>
      </c>
      <c r="S37" s="826"/>
      <c r="T37" s="826"/>
      <c r="U37" s="826"/>
      <c r="V37" s="827"/>
      <c r="W37" s="646" t="s">
        <v>493</v>
      </c>
      <c r="X37" s="173" t="s">
        <v>503</v>
      </c>
      <c r="Y37" s="173" t="s">
        <v>504</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488</v>
      </c>
      <c r="N38" s="826"/>
      <c r="O38" s="826"/>
      <c r="P38" s="826"/>
      <c r="Q38" s="827"/>
      <c r="R38" s="825" t="s">
        <v>488</v>
      </c>
      <c r="S38" s="826"/>
      <c r="T38" s="826"/>
      <c r="U38" s="826"/>
      <c r="V38" s="827"/>
      <c r="W38" s="646" t="s">
        <v>493</v>
      </c>
      <c r="X38" s="173" t="s">
        <v>503</v>
      </c>
      <c r="Y38" s="173" t="s">
        <v>497</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5"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tabSelected="1" view="pageBreakPreview" topLeftCell="A13"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78" t="s">
        <v>474</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v>
      </c>
    </row>
    <row r="28" spans="1:47">
      <c r="A28" s="688" t="s">
        <v>10</v>
      </c>
      <c r="B28" s="1049" t="s">
        <v>369</v>
      </c>
      <c r="C28" s="1049"/>
      <c r="D28" s="1050">
        <f>IF(V4=0,"",V4)</f>
        <v>4</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475</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482</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481</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480</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476</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470</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461</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479</v>
      </c>
      <c r="B88" s="1001" t="s">
        <v>478</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c r="A91" s="923" t="s">
        <v>524</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c r="A92" s="1179" t="s">
        <v>483</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431</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411</v>
      </c>
      <c r="AE93" s="733"/>
      <c r="AF93" s="733"/>
      <c r="AG93" s="733"/>
      <c r="AH93" s="733"/>
      <c r="AI93" s="733"/>
      <c r="AJ93" s="733"/>
      <c r="AK93" s="733"/>
      <c r="AL93" s="47"/>
      <c r="AU93" s="52"/>
    </row>
    <row r="94" spans="1:52" ht="17.25" customHeight="1" thickBot="1">
      <c r="A94" s="735"/>
      <c r="B94" s="735"/>
      <c r="C94" s="733"/>
      <c r="D94" s="892" t="s">
        <v>432</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323</v>
      </c>
      <c r="P95" s="1193"/>
      <c r="Q95" s="1194"/>
      <c r="R95" s="1195">
        <f>O94/AH99</f>
        <v>457935.83333333331</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433</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434</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323</v>
      </c>
      <c r="P98" s="1193"/>
      <c r="Q98" s="1194"/>
      <c r="R98" s="1195">
        <f>O97/AH99</f>
        <v>93890</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468</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455</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455</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516</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455</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469</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455</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455</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455</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455</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455</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517</v>
      </c>
      <c r="H229" s="1069"/>
      <c r="I229" s="463" t="s">
        <v>4</v>
      </c>
      <c r="J229" s="1068" t="s">
        <v>517</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518</v>
      </c>
      <c r="T230" s="1065"/>
      <c r="U230" s="1065"/>
      <c r="V230" s="1065"/>
      <c r="W230" s="1065"/>
      <c r="X230" s="1066" t="s">
        <v>96</v>
      </c>
      <c r="Y230" s="1066"/>
      <c r="Z230" s="1065" t="s">
        <v>519</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471</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460</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7"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4"/>
      <c r="S8" s="524"/>
      <c r="T8" s="1270" t="s">
        <v>10</v>
      </c>
      <c r="U8" s="1271"/>
      <c r="V8" s="525" t="s">
        <v>34</v>
      </c>
      <c r="W8" s="1272" t="s">
        <v>28</v>
      </c>
      <c r="X8" s="1273"/>
      <c r="Y8" s="1273"/>
      <c r="Z8" s="1273"/>
      <c r="AA8" s="1273"/>
      <c r="AB8" s="1273"/>
      <c r="AC8" s="1273"/>
      <c r="AD8" s="1273"/>
      <c r="AE8" s="1273"/>
      <c r="AF8" s="1273"/>
      <c r="AG8" s="1273"/>
      <c r="AH8" s="1273"/>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8"/>
      <c r="N9" s="1279"/>
      <c r="O9" s="1245"/>
      <c r="P9" s="1247"/>
      <c r="Q9" s="1249"/>
      <c r="R9" s="1274"/>
      <c r="S9" s="1260" t="s">
        <v>99</v>
      </c>
      <c r="T9" s="1268" t="s">
        <v>450</v>
      </c>
      <c r="U9" s="1269" t="s">
        <v>117</v>
      </c>
      <c r="V9" s="1275"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4"/>
      <c r="S10" s="1260"/>
      <c r="T10" s="1268"/>
      <c r="U10" s="1269"/>
      <c r="V10" s="1276"/>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317" t="s">
        <v>530</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○○ケアサービス</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52" t="s">
        <v>473</v>
      </c>
      <c r="B5" s="1253"/>
      <c r="C5" s="1253"/>
      <c r="D5" s="1253"/>
      <c r="E5" s="1253"/>
      <c r="F5" s="1253"/>
      <c r="G5" s="1253"/>
      <c r="H5" s="1253"/>
      <c r="I5" s="1253"/>
      <c r="J5" s="1253"/>
      <c r="K5" s="1253"/>
      <c r="L5" s="1253"/>
      <c r="M5" s="1253"/>
      <c r="N5" s="1253"/>
      <c r="O5" s="603">
        <f>IF(SUM(AH12:AH111)=0,"",SUM(AH12:AH111))</f>
        <v>4597200</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523</v>
      </c>
      <c r="R7" s="1282" t="s">
        <v>412</v>
      </c>
      <c r="S7" s="1284" t="s">
        <v>443</v>
      </c>
      <c r="T7" s="1313" t="s">
        <v>452</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427</v>
      </c>
      <c r="V8" s="1290" t="s">
        <v>444</v>
      </c>
      <c r="W8" s="1291"/>
      <c r="X8" s="1291"/>
      <c r="Y8" s="1291"/>
      <c r="Z8" s="1291"/>
      <c r="AA8" s="1291"/>
      <c r="AB8" s="1291"/>
      <c r="AC8" s="1291"/>
      <c r="AD8" s="1291"/>
      <c r="AE8" s="1291"/>
      <c r="AF8" s="1291"/>
      <c r="AG8" s="1292"/>
      <c r="AH8" s="1248" t="s">
        <v>442</v>
      </c>
      <c r="AI8" s="1286" t="s">
        <v>413</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60"/>
      <c r="U9" s="1289"/>
      <c r="V9" s="1293"/>
      <c r="W9" s="1293"/>
      <c r="X9" s="1293"/>
      <c r="Y9" s="1293"/>
      <c r="Z9" s="1293"/>
      <c r="AA9" s="1293"/>
      <c r="AB9" s="1293"/>
      <c r="AC9" s="1293"/>
      <c r="AD9" s="1293"/>
      <c r="AE9" s="1293"/>
      <c r="AF9" s="1293"/>
      <c r="AG9" s="1294"/>
      <c r="AH9" s="1249"/>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60"/>
      <c r="U10" s="1289"/>
      <c r="V10" s="1293"/>
      <c r="W10" s="1293"/>
      <c r="X10" s="1293"/>
      <c r="Y10" s="1293"/>
      <c r="Z10" s="1293"/>
      <c r="AA10" s="1293"/>
      <c r="AB10" s="1293"/>
      <c r="AC10" s="1293"/>
      <c r="AD10" s="1293"/>
      <c r="AE10" s="1293"/>
      <c r="AF10" s="1293"/>
      <c r="AG10" s="1294"/>
      <c r="AH10" s="1249"/>
      <c r="AI10" s="643" t="s">
        <v>428</v>
      </c>
      <c r="AJ10" s="644" t="s">
        <v>429</v>
      </c>
      <c r="AK10" s="729" t="s">
        <v>525</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520</v>
      </c>
      <c r="R12" s="505">
        <f>IF(基本情報入力シート!Z33="","",基本情報入力シート!Z33)</f>
        <v>200000</v>
      </c>
      <c r="S12" s="506">
        <f>IF(基本情報入力シート!AA33="","",基本情報入力シート!AA33)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521</v>
      </c>
      <c r="R13" s="505">
        <f>IF(基本情報入力シート!Z34="","",基本情報入力シート!Z34)</f>
        <v>400000</v>
      </c>
      <c r="S13" s="506">
        <f>IF(基本情報入力シート!AA34="","",基本情報入力シート!AA34)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520</v>
      </c>
      <c r="R14" s="505">
        <f>IF(基本情報入力シート!Z35="","",基本情報入力シート!Z35)</f>
        <v>2100000</v>
      </c>
      <c r="S14" s="506">
        <f>IF(基本情報入力シート!AA35="","",基本情報入力シート!AA35)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520</v>
      </c>
      <c r="R15" s="505">
        <f>IF(基本情報入力シート!Z36="","",基本情報入力シート!Z36)</f>
        <v>400000</v>
      </c>
      <c r="S15" s="506">
        <f>IF(基本情報入力シート!AA36="","",基本情報入力シート!AA36)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521</v>
      </c>
      <c r="R16" s="505">
        <f>IF(基本情報入力シート!Z37="","",基本情報入力シート!Z37)</f>
        <v>2600000</v>
      </c>
      <c r="S16" s="506">
        <f>IF(基本情報入力シート!AA37="","",基本情報入力シート!AA37)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522</v>
      </c>
      <c r="R17" s="505">
        <f>IF(基本情報入力シート!Z38="","",基本情報入力シート!Z38)</f>
        <v>100000</v>
      </c>
      <c r="S17" s="506">
        <f>IF(基本情報入力シート!AA38="","",基本情報入力シート!AA38)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458</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459</v>
      </c>
      <c r="B1" s="6"/>
      <c r="C1" s="6"/>
    </row>
    <row r="2" spans="1:7" ht="27.75" customHeight="1">
      <c r="A2" s="1338" t="s">
        <v>29</v>
      </c>
      <c r="B2" s="1330"/>
      <c r="C2" s="654" t="s">
        <v>365</v>
      </c>
      <c r="E2" s="1335" t="s">
        <v>82</v>
      </c>
      <c r="F2" s="1336"/>
      <c r="G2" s="1336"/>
    </row>
    <row r="3" spans="1:7" ht="18" customHeight="1">
      <c r="A3" s="593" t="s">
        <v>30</v>
      </c>
      <c r="B3" s="594"/>
      <c r="C3" s="655">
        <v>2.4E-2</v>
      </c>
      <c r="E3" s="1342" t="s">
        <v>331</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2022-08-04T11:11:24Z</dcterms:modified>
</cp:coreProperties>
</file>