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0515" windowHeight="5520" activeTab="0"/>
  </bookViews>
  <sheets>
    <sheet name="年次別事業所数等" sheetId="1" r:id="rId1"/>
    <sheet name="１６市の状況" sheetId="2" r:id="rId2"/>
    <sheet name="産業中分類別事業所数等" sheetId="3" r:id="rId3"/>
    <sheet name="校下別事業所数等" sheetId="4" r:id="rId4"/>
    <sheet name="規模別事業所等" sheetId="5" r:id="rId5"/>
    <sheet name="年次別輸出地域別内訳" sheetId="6" r:id="rId6"/>
  </sheets>
  <definedNames>
    <definedName name="_xlnm.Print_Area" localSheetId="1">'１６市の状況'!$B$2:$I$22</definedName>
    <definedName name="_xlnm.Print_Area" localSheetId="4">'規模別事業所等'!$B$2:$N$10,'規模別事業所等'!$P$2:$X$10</definedName>
    <definedName name="_xlnm.Print_Area" localSheetId="3">'校下別事業所数等'!$B$2:$L$18,'校下別事業所数等'!$N$2:$V$18</definedName>
    <definedName name="_xlnm.Print_Area" localSheetId="2">'産業中分類別事業所数等'!$B$2:$G$29</definedName>
    <definedName name="_xlnm.Print_Area" localSheetId="0">'年次別事業所数等'!$B$1:$J$12</definedName>
    <definedName name="_xlnm.Print_Area" localSheetId="5">'年次別輸出地域別内訳'!$B$2:$M$12,'年次別輸出地域別内訳'!$O$2:$V$12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<sst xmlns="http://schemas.openxmlformats.org/spreadsheetml/2006/main" count="201" uniqueCount="141">
  <si>
    <t>７－１　年次別事業所数・従業者数・製造品出荷額等</t>
  </si>
  <si>
    <t>単位：人・万円　各年１２月３１日現在</t>
  </si>
  <si>
    <t>年　　次</t>
  </si>
  <si>
    <t>事 業 所 数</t>
  </si>
  <si>
    <t>従 業 者 数</t>
  </si>
  <si>
    <t>製造品出荷額等</t>
  </si>
  <si>
    <t>対前年増減率</t>
  </si>
  <si>
    <t>平成</t>
  </si>
  <si>
    <t>年</t>
  </si>
  <si>
    <t>資料：工業統計調査</t>
  </si>
  <si>
    <t>区  分</t>
  </si>
  <si>
    <t>事業所数</t>
  </si>
  <si>
    <t>従業者数</t>
  </si>
  <si>
    <t>現金給与総額</t>
  </si>
  <si>
    <t>原材料使用額等</t>
  </si>
  <si>
    <t>付加価値額</t>
  </si>
  <si>
    <t xml:space="preserve">人 </t>
  </si>
  <si>
    <t xml:space="preserve">万円 </t>
  </si>
  <si>
    <t>市計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</si>
  <si>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</si>
  <si>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</si>
  <si>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</si>
  <si>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</si>
  <si>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</si>
  <si>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</si>
  <si>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</si>
  <si>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</si>
  <si>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</si>
  <si>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</si>
  <si>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</si>
  <si>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</si>
  <si>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</si>
  <si>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</si>
  <si>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ｘ</t>
  </si>
  <si>
    <t>－</t>
  </si>
  <si>
    <t>経 営 組 織 別 事 業 所 数</t>
  </si>
  <si>
    <t>従　　　　業</t>
  </si>
  <si>
    <t>者　　　　数</t>
  </si>
  <si>
    <t>現　　金</t>
  </si>
  <si>
    <t>原 材 料</t>
  </si>
  <si>
    <t>製 造 品 出 荷 額 等</t>
  </si>
  <si>
    <t>総  数</t>
  </si>
  <si>
    <t>会  社</t>
  </si>
  <si>
    <t>組合･その</t>
  </si>
  <si>
    <t>個  人</t>
  </si>
  <si>
    <t>常用労働者数・</t>
  </si>
  <si>
    <t>個人事業主・家族従業者数</t>
  </si>
  <si>
    <t>給与総額</t>
  </si>
  <si>
    <t>使用額等</t>
  </si>
  <si>
    <t>総  額</t>
  </si>
  <si>
    <t>製造品</t>
  </si>
  <si>
    <t>加工賃</t>
  </si>
  <si>
    <t>修理額</t>
  </si>
  <si>
    <t>他の法人</t>
  </si>
  <si>
    <t>計</t>
  </si>
  <si>
    <t>男</t>
  </si>
  <si>
    <t>女</t>
  </si>
  <si>
    <t>出荷額</t>
  </si>
  <si>
    <t>収入額</t>
  </si>
  <si>
    <t>総　　　数</t>
  </si>
  <si>
    <t>安桜</t>
  </si>
  <si>
    <t>旭ヶ丘</t>
  </si>
  <si>
    <t>瀬尻</t>
  </si>
  <si>
    <t>倉知</t>
  </si>
  <si>
    <t>富岡</t>
  </si>
  <si>
    <t>田原</t>
  </si>
  <si>
    <t>下有知</t>
  </si>
  <si>
    <t>富野</t>
  </si>
  <si>
    <t>桜ヶ丘</t>
  </si>
  <si>
    <t>７－３　産業中分類別事業所数・従業者数・製造品出荷額等</t>
  </si>
  <si>
    <t>産　 業 　中 　分 　類</t>
  </si>
  <si>
    <t>総数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</si>
  <si>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</si>
  <si>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</si>
  <si>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</si>
  <si>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</si>
  <si>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</si>
  <si>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</si>
  <si>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</si>
  <si>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</si>
  <si>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</si>
  <si>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</si>
  <si>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</si>
  <si>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</si>
  <si>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</si>
  <si>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</si>
  <si>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</si>
  <si>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</si>
  <si>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</si>
  <si>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</si>
  <si>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７－６　年次別輸出地域別内訳</t>
  </si>
  <si>
    <t>単位：万円　各年１２月３１日現在</t>
  </si>
  <si>
    <t>輸　　出　　地　　域　　別　　内　　訳</t>
  </si>
  <si>
    <t>北　　　　米</t>
  </si>
  <si>
    <t>事 業 所</t>
  </si>
  <si>
    <t>輸出総額</t>
  </si>
  <si>
    <t>アメリカ</t>
  </si>
  <si>
    <t>カ ナ ダ</t>
  </si>
  <si>
    <t>中 南 米</t>
  </si>
  <si>
    <t>ドイツ</t>
  </si>
  <si>
    <t>その他の ヨーロッパ</t>
  </si>
  <si>
    <t>旧ソ連・中欧・東欧</t>
  </si>
  <si>
    <t>中 近 東</t>
  </si>
  <si>
    <t>アフリカ</t>
  </si>
  <si>
    <t>オセアニア</t>
  </si>
  <si>
    <t>韓　国</t>
  </si>
  <si>
    <t>台　湾</t>
  </si>
  <si>
    <t>中　国</t>
  </si>
  <si>
    <t>その他</t>
  </si>
  <si>
    <t>不　明</t>
  </si>
  <si>
    <t>-</t>
  </si>
  <si>
    <t>資料：岐阜県輸出関係調査</t>
  </si>
  <si>
    <t>　　　　　　　　　　７．　工　　　業</t>
  </si>
  <si>
    <t xml:space="preserve"> 区　　分</t>
  </si>
  <si>
    <t>1 ～ 3人</t>
  </si>
  <si>
    <t>総　　　数</t>
  </si>
  <si>
    <t>4 ～ 9人</t>
  </si>
  <si>
    <t>10 ～ 19人</t>
  </si>
  <si>
    <t>20 ～ 29人</t>
  </si>
  <si>
    <t>30人以上　</t>
  </si>
  <si>
    <t>ヨーロッパ</t>
  </si>
  <si>
    <t>ア　　ジ　　ア</t>
  </si>
  <si>
    <t>地区</t>
  </si>
  <si>
    <t>千疋・小金田・保戸島</t>
  </si>
  <si>
    <t>７－４　地区別・経営組織別事業所数・従業者数・製造品出荷額等</t>
  </si>
  <si>
    <t>電子部品・デバイス製造業</t>
  </si>
  <si>
    <t>飲料・たばこ・飼料製造業</t>
  </si>
  <si>
    <t>衣服・その他繊維製品製造業</t>
  </si>
  <si>
    <t>印刷・同関連業</t>
  </si>
  <si>
    <t>なめし革・同製品・毛皮製造業</t>
  </si>
  <si>
    <t>　　</t>
  </si>
  <si>
    <t>　（注）平成１４年に地区割を見直した。</t>
  </si>
  <si>
    <t xml:space="preserve">  ７－５　規模別事業所数・従業者数・製造品出荷額等</t>
  </si>
  <si>
    <r>
      <t>タイ</t>
    </r>
    <r>
      <rPr>
        <sz val="7"/>
        <rFont val="ＭＳ 明朝"/>
        <family val="1"/>
      </rPr>
      <t>・</t>
    </r>
    <r>
      <rPr>
        <sz val="7"/>
        <rFont val="ＭＳ Ｐ明朝"/>
        <family val="1"/>
      </rPr>
      <t>マレーシア</t>
    </r>
    <r>
      <rPr>
        <sz val="7"/>
        <rFont val="ＭＳ 明朝"/>
        <family val="1"/>
      </rPr>
      <t>・</t>
    </r>
    <r>
      <rPr>
        <sz val="7"/>
        <rFont val="ＭＳ Ｐ明朝"/>
        <family val="1"/>
      </rPr>
      <t>インドネシア</t>
    </r>
  </si>
  <si>
    <t>平成１５年１２月３１日現在</t>
  </si>
  <si>
    <t>７－２　１６市の状況</t>
  </si>
  <si>
    <t>山県市</t>
  </si>
  <si>
    <t>瑞穂市</t>
  </si>
  <si>
    <t>単位：人・万円　平成１５年１２月３１日現在</t>
  </si>
  <si>
    <t>単位：人・万円　平成１５年１２月３１日現在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</si>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</sst>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[Red]0"/>
  </numFmts>
  <fonts count="1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2"/>
      <color indexed="12"/>
      <name val="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ＤＦ平成ゴシック体W7"/>
      <family val="3"/>
    </font>
    <font>
      <sz val="10"/>
      <name val="ＤＦ平成ゴシック体W7"/>
      <family val="3"/>
    </font>
    <font>
      <sz val="9"/>
      <name val="ＤＦ平成ゴシック体W7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2"/>
      <name val="ＤＦ平成ゴシック体W7"/>
      <family val="3"/>
    </font>
    <font>
      <sz val="7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vertical="center"/>
      <protection/>
    </xf>
    <xf numFmtId="0" fontId="4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6" fillId="0" borderId="0" xfId="0" applyFont="1" applyAlignment="1" applyProtection="1">
      <alignment/>
      <protection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7" fontId="0" fillId="0" borderId="0" xfId="0" applyNumberFormat="1" applyFont="1" applyAlignment="1" applyProtection="1">
      <alignment horizontal="right" vertical="center"/>
      <protection locked="0"/>
    </xf>
    <xf numFmtId="37" fontId="0" fillId="0" borderId="10" xfId="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/>
    </xf>
    <xf numFmtId="0" fontId="0" fillId="0" borderId="4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37" fontId="8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vertical="center" shrinkToFit="1"/>
    </xf>
    <xf numFmtId="0" fontId="7" fillId="0" borderId="0" xfId="0" applyFont="1" applyBorder="1" applyAlignment="1">
      <alignment/>
    </xf>
    <xf numFmtId="0" fontId="10" fillId="0" borderId="7" xfId="0" applyFont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 applyProtection="1">
      <alignment vertical="center"/>
      <protection locked="0"/>
    </xf>
    <xf numFmtId="37" fontId="7" fillId="0" borderId="13" xfId="0" applyNumberFormat="1" applyFont="1" applyBorder="1" applyAlignment="1" applyProtection="1">
      <alignment vertical="center"/>
      <protection locked="0"/>
    </xf>
    <xf numFmtId="37" fontId="7" fillId="0" borderId="0" xfId="0" applyNumberFormat="1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7" fontId="7" fillId="0" borderId="0" xfId="0" applyNumberFormat="1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8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8" xfId="0" applyFont="1" applyBorder="1" applyAlignment="1">
      <alignment vertical="center"/>
    </xf>
    <xf numFmtId="37" fontId="13" fillId="0" borderId="0" xfId="0" applyNumberFormat="1" applyFont="1" applyAlignment="1" applyProtection="1">
      <alignment vertical="center"/>
      <protection/>
    </xf>
    <xf numFmtId="0" fontId="7" fillId="0" borderId="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6" xfId="0" applyFont="1" applyBorder="1" applyAlignment="1" applyProtection="1">
      <alignment horizontal="centerContinuous" vertical="center"/>
      <protection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 locked="0"/>
    </xf>
    <xf numFmtId="37" fontId="10" fillId="0" borderId="0" xfId="0" applyNumberFormat="1" applyFont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 locked="0"/>
    </xf>
    <xf numFmtId="37" fontId="10" fillId="0" borderId="0" xfId="0" applyNumberFormat="1" applyFont="1" applyAlignment="1" applyProtection="1">
      <alignment horizontal="right" vertical="center"/>
      <protection locked="0"/>
    </xf>
    <xf numFmtId="37" fontId="10" fillId="0" borderId="10" xfId="0" applyNumberFormat="1" applyFont="1" applyBorder="1" applyAlignment="1" applyProtection="1">
      <alignment vertical="center"/>
      <protection/>
    </xf>
    <xf numFmtId="37" fontId="10" fillId="0" borderId="10" xfId="0" applyNumberFormat="1" applyFont="1" applyBorder="1" applyAlignment="1" applyProtection="1">
      <alignment vertical="center"/>
      <protection locked="0"/>
    </xf>
    <xf numFmtId="37" fontId="10" fillId="0" borderId="1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 locked="0"/>
    </xf>
    <xf numFmtId="0" fontId="14" fillId="0" borderId="16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/>
      <protection/>
    </xf>
    <xf numFmtId="0" fontId="10" fillId="0" borderId="7" xfId="0" applyFont="1" applyBorder="1" applyAlignment="1" applyProtection="1">
      <alignment horizontal="centerContinuous" vertical="center"/>
      <protection/>
    </xf>
    <xf numFmtId="0" fontId="10" fillId="0" borderId="6" xfId="0" applyFont="1" applyBorder="1" applyAlignment="1" applyProtection="1">
      <alignment horizontal="centerContinuous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8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right" vertical="center"/>
      <protection/>
    </xf>
    <xf numFmtId="37" fontId="12" fillId="0" borderId="10" xfId="0" applyNumberFormat="1" applyFont="1" applyBorder="1" applyAlignment="1" applyProtection="1">
      <alignment horizontal="right" vertical="center"/>
      <protection/>
    </xf>
    <xf numFmtId="37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right"/>
      <protection/>
    </xf>
    <xf numFmtId="0" fontId="12" fillId="0" borderId="0" xfId="0" applyFont="1" applyAlignment="1">
      <alignment/>
    </xf>
    <xf numFmtId="176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distributed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37" fontId="12" fillId="0" borderId="17" xfId="0" applyNumberFormat="1" applyFont="1" applyBorder="1" applyAlignment="1" applyProtection="1">
      <alignment vertical="center"/>
      <protection locked="0"/>
    </xf>
    <xf numFmtId="37" fontId="12" fillId="0" borderId="10" xfId="0" applyNumberFormat="1" applyFont="1" applyBorder="1" applyAlignment="1" applyProtection="1">
      <alignment vertical="center"/>
      <protection locked="0"/>
    </xf>
    <xf numFmtId="37" fontId="12" fillId="0" borderId="10" xfId="0" applyNumberFormat="1" applyFont="1" applyBorder="1" applyAlignment="1" applyProtection="1">
      <alignment vertical="center"/>
      <protection/>
    </xf>
    <xf numFmtId="37" fontId="12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37" fontId="9" fillId="0" borderId="13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Alignment="1">
      <alignment horizontal="right" vertical="center" textRotation="255"/>
    </xf>
    <xf numFmtId="37" fontId="16" fillId="0" borderId="0" xfId="0" applyNumberFormat="1" applyFont="1" applyAlignment="1" applyProtection="1">
      <alignment vertical="center"/>
      <protection/>
    </xf>
    <xf numFmtId="37" fontId="16" fillId="0" borderId="0" xfId="0" applyNumberFormat="1" applyFont="1" applyAlignment="1" applyProtection="1">
      <alignment vertical="center"/>
      <protection locked="0"/>
    </xf>
    <xf numFmtId="0" fontId="16" fillId="0" borderId="10" xfId="0" applyFont="1" applyBorder="1" applyAlignment="1">
      <alignment horizontal="center" vertical="center"/>
    </xf>
    <xf numFmtId="37" fontId="16" fillId="0" borderId="1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right" vertical="center" indent="1"/>
      <protection locked="0"/>
    </xf>
    <xf numFmtId="176" fontId="7" fillId="0" borderId="0" xfId="0" applyNumberFormat="1" applyFont="1" applyBorder="1" applyAlignment="1" applyProtection="1">
      <alignment horizontal="right" vertical="center" indent="1"/>
      <protection locked="0"/>
    </xf>
    <xf numFmtId="176" fontId="16" fillId="0" borderId="10" xfId="0" applyNumberFormat="1" applyFont="1" applyBorder="1" applyAlignment="1" applyProtection="1">
      <alignment horizontal="right" vertical="center" indent="1"/>
      <protection locked="0"/>
    </xf>
    <xf numFmtId="0" fontId="18" fillId="0" borderId="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7" xfId="0" applyNumberFormat="1" applyFont="1" applyBorder="1" applyAlignment="1" applyProtection="1">
      <alignment vertical="center"/>
      <protection/>
    </xf>
    <xf numFmtId="0" fontId="9" fillId="0" borderId="8" xfId="0" applyFont="1" applyBorder="1" applyAlignment="1">
      <alignment horizontal="center" vertical="center"/>
    </xf>
    <xf numFmtId="176" fontId="11" fillId="0" borderId="10" xfId="0" applyNumberFormat="1" applyFont="1" applyBorder="1" applyAlignment="1" applyProtection="1">
      <alignment horizontal="right" vertical="center" indent="1"/>
      <protection locked="0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1"/>
  <sheetViews>
    <sheetView tabSelected="1" defaultGridColor="0" zoomScaleSheetLayoutView="100" colorId="22" workbookViewId="0" topLeftCell="A1">
      <selection activeCell="B1" sqref="B1:J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4" width="4.59765625" style="0" customWidth="1"/>
    <col min="5" max="5" width="10.59765625" style="3" customWidth="1"/>
    <col min="6" max="6" width="10.59765625" style="4" customWidth="1"/>
    <col min="7" max="7" width="10.59765625" style="3" customWidth="1"/>
    <col min="8" max="8" width="10.59765625" style="4" customWidth="1"/>
    <col min="9" max="9" width="10.59765625" style="3" customWidth="1"/>
    <col min="10" max="10" width="10.59765625" style="4" customWidth="1"/>
  </cols>
  <sheetData>
    <row r="1" spans="2:10" ht="22.5" customHeight="1">
      <c r="B1" s="181" t="s">
        <v>112</v>
      </c>
      <c r="C1" s="181"/>
      <c r="D1" s="181"/>
      <c r="E1" s="181"/>
      <c r="F1" s="181"/>
      <c r="G1" s="181"/>
      <c r="H1" s="181"/>
      <c r="I1" s="181"/>
      <c r="J1" s="181"/>
    </row>
    <row r="2" spans="2:10" ht="30" customHeight="1">
      <c r="B2" s="1"/>
      <c r="E2"/>
      <c r="F2"/>
      <c r="G2"/>
      <c r="H2"/>
      <c r="I2"/>
      <c r="J2"/>
    </row>
    <row r="3" spans="2:10" ht="15" thickBot="1">
      <c r="B3" s="174" t="s">
        <v>0</v>
      </c>
      <c r="E3"/>
      <c r="F3"/>
      <c r="G3"/>
      <c r="H3"/>
      <c r="I3"/>
      <c r="J3" s="138" t="s">
        <v>1</v>
      </c>
    </row>
    <row r="4" spans="2:10" ht="24" customHeight="1">
      <c r="B4" s="176" t="s">
        <v>2</v>
      </c>
      <c r="C4" s="177"/>
      <c r="D4" s="178"/>
      <c r="E4" s="13" t="s">
        <v>3</v>
      </c>
      <c r="F4" s="13"/>
      <c r="G4" s="14" t="s">
        <v>4</v>
      </c>
      <c r="H4" s="13"/>
      <c r="I4" s="14" t="s">
        <v>5</v>
      </c>
      <c r="J4" s="13"/>
    </row>
    <row r="5" spans="2:10" ht="24" customHeight="1">
      <c r="B5" s="179"/>
      <c r="C5" s="179"/>
      <c r="D5" s="180"/>
      <c r="E5" s="16"/>
      <c r="F5" s="26" t="s">
        <v>6</v>
      </c>
      <c r="G5" s="16"/>
      <c r="H5" s="26" t="s">
        <v>6</v>
      </c>
      <c r="I5" s="16"/>
      <c r="J5" s="26" t="s">
        <v>6</v>
      </c>
    </row>
    <row r="6" spans="2:10" ht="9.75" customHeight="1">
      <c r="B6" s="17"/>
      <c r="C6" s="17"/>
      <c r="D6" s="18"/>
      <c r="E6" s="19"/>
      <c r="F6" s="19"/>
      <c r="G6" s="19"/>
      <c r="H6" s="19"/>
      <c r="I6" s="19"/>
      <c r="J6" s="19"/>
    </row>
    <row r="7" spans="1:256" ht="28.5" customHeight="1">
      <c r="A7" s="2"/>
      <c r="B7" s="20" t="s">
        <v>7</v>
      </c>
      <c r="C7" s="21">
        <v>11</v>
      </c>
      <c r="D7" s="22" t="s">
        <v>8</v>
      </c>
      <c r="E7" s="53">
        <v>1525</v>
      </c>
      <c r="F7" s="160">
        <v>-2.8</v>
      </c>
      <c r="G7" s="53">
        <v>13192</v>
      </c>
      <c r="H7" s="161">
        <v>-1.9</v>
      </c>
      <c r="I7" s="53">
        <v>23688720</v>
      </c>
      <c r="J7" s="160">
        <v>-3.4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2:10" ht="28.5" customHeight="1">
      <c r="B8" s="23"/>
      <c r="C8" s="21">
        <v>12</v>
      </c>
      <c r="D8" s="22"/>
      <c r="E8" s="54">
        <v>1472</v>
      </c>
      <c r="F8" s="160">
        <f>(E8-E7)/E7*100</f>
        <v>-3.475409836065574</v>
      </c>
      <c r="G8" s="55">
        <v>13151</v>
      </c>
      <c r="H8" s="161">
        <f>(G8-G7)/G7*100</f>
        <v>-0.31079442086112796</v>
      </c>
      <c r="I8" s="55">
        <v>24533129</v>
      </c>
      <c r="J8" s="160">
        <f>(I8-I7)/I7*100</f>
        <v>3.5646037438916074</v>
      </c>
    </row>
    <row r="9" spans="2:10" ht="28.5" customHeight="1">
      <c r="B9" s="23"/>
      <c r="C9" s="21">
        <v>13</v>
      </c>
      <c r="D9" s="22"/>
      <c r="E9" s="54">
        <v>1405</v>
      </c>
      <c r="F9" s="161">
        <f>(E9-E8)/E8*100</f>
        <v>-4.551630434782608</v>
      </c>
      <c r="G9" s="55">
        <v>13315</v>
      </c>
      <c r="H9" s="161">
        <f>(G9-G8)/G8*100</f>
        <v>1.2470534560109496</v>
      </c>
      <c r="I9" s="55">
        <v>24096501</v>
      </c>
      <c r="J9" s="161">
        <f>(I9-I8)/I8*100</f>
        <v>-1.7797485188293758</v>
      </c>
    </row>
    <row r="10" spans="2:10" ht="28.5" customHeight="1">
      <c r="B10" s="23"/>
      <c r="C10" s="164">
        <v>14</v>
      </c>
      <c r="D10" s="165"/>
      <c r="E10" s="166">
        <v>1334</v>
      </c>
      <c r="F10" s="167">
        <f>(E10-E9)/E9*100</f>
        <v>-5.05338078291815</v>
      </c>
      <c r="G10" s="166">
        <v>13315</v>
      </c>
      <c r="H10" s="167">
        <f>(G10-G8)/G8*100</f>
        <v>1.2470534560109496</v>
      </c>
      <c r="I10" s="166">
        <v>24389653</v>
      </c>
      <c r="J10" s="161">
        <f>(I10-I9)/I9*100</f>
        <v>1.2165749707810276</v>
      </c>
    </row>
    <row r="11" spans="2:10" ht="28.5" customHeight="1" thickBot="1">
      <c r="B11" s="25"/>
      <c r="C11" s="158">
        <v>15</v>
      </c>
      <c r="D11" s="56"/>
      <c r="E11" s="159">
        <v>1288</v>
      </c>
      <c r="F11" s="162">
        <f>(E11-E10)/E10*100</f>
        <v>-3.4482758620689653</v>
      </c>
      <c r="G11" s="159">
        <v>13172</v>
      </c>
      <c r="H11" s="162">
        <f>(G11-G9)/G9*100</f>
        <v>-1.0739767179872324</v>
      </c>
      <c r="I11" s="159">
        <v>23981441</v>
      </c>
      <c r="J11" s="173">
        <f>(I11-I10)/I10*100</f>
        <v>-1.6737097489660882</v>
      </c>
    </row>
    <row r="12" ht="14.25">
      <c r="J12" s="137" t="s">
        <v>9</v>
      </c>
    </row>
    <row r="21" ht="14.25">
      <c r="K21" s="134"/>
    </row>
  </sheetData>
  <mergeCells count="2">
    <mergeCell ref="B4:D5"/>
    <mergeCell ref="B1:J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J22"/>
  <sheetViews>
    <sheetView defaultGridColor="0" zoomScale="97" zoomScaleNormal="97" colorId="22" workbookViewId="0" topLeftCell="A2">
      <selection activeCell="B2" sqref="B2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3" width="1.59765625" style="0" customWidth="1"/>
    <col min="4" max="5" width="7.59765625" style="0" customWidth="1"/>
    <col min="6" max="9" width="12.59765625" style="0" customWidth="1"/>
  </cols>
  <sheetData>
    <row r="1" ht="12" customHeight="1"/>
    <row r="2" spans="2:9" ht="15" thickBot="1">
      <c r="B2" s="175" t="s">
        <v>135</v>
      </c>
      <c r="C2" s="27"/>
      <c r="D2" s="5"/>
      <c r="E2" s="5"/>
      <c r="F2" s="5"/>
      <c r="G2" s="5"/>
      <c r="H2" s="5"/>
      <c r="I2" s="135" t="s">
        <v>134</v>
      </c>
    </row>
    <row r="3" spans="2:9" ht="24" customHeight="1">
      <c r="B3" s="47" t="s">
        <v>10</v>
      </c>
      <c r="C3" s="43"/>
      <c r="D3" s="44" t="s">
        <v>11</v>
      </c>
      <c r="E3" s="45" t="s">
        <v>12</v>
      </c>
      <c r="F3" s="45" t="s">
        <v>13</v>
      </c>
      <c r="G3" s="45" t="s">
        <v>14</v>
      </c>
      <c r="H3" s="46" t="s">
        <v>5</v>
      </c>
      <c r="I3" s="45" t="s">
        <v>15</v>
      </c>
    </row>
    <row r="4" spans="2:9" ht="14.25" customHeight="1">
      <c r="B4" s="51"/>
      <c r="C4" s="57"/>
      <c r="D4" s="38"/>
      <c r="E4" s="42" t="s">
        <v>16</v>
      </c>
      <c r="F4" s="42" t="s">
        <v>17</v>
      </c>
      <c r="G4" s="42" t="s">
        <v>17</v>
      </c>
      <c r="H4" s="42" t="s">
        <v>17</v>
      </c>
      <c r="I4" s="42" t="s">
        <v>17</v>
      </c>
    </row>
    <row r="5" spans="1:244" ht="24" customHeight="1">
      <c r="A5" s="2"/>
      <c r="B5" s="58" t="s">
        <v>18</v>
      </c>
      <c r="C5" s="59"/>
      <c r="D5" s="60">
        <f aca="true" t="shared" si="0" ref="D5:I5">SUM(D6:D21)</f>
        <v>11191</v>
      </c>
      <c r="E5" s="60">
        <f t="shared" si="0"/>
        <v>139622</v>
      </c>
      <c r="F5" s="60">
        <f t="shared" si="0"/>
        <v>51426741</v>
      </c>
      <c r="G5" s="60">
        <f t="shared" si="0"/>
        <v>189069469</v>
      </c>
      <c r="H5" s="60">
        <f t="shared" si="0"/>
        <v>322904549</v>
      </c>
      <c r="I5" s="60">
        <f t="shared" si="0"/>
        <v>119628648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24" customHeight="1">
      <c r="A6" s="2"/>
      <c r="B6" s="58" t="s">
        <v>19</v>
      </c>
      <c r="C6" s="59"/>
      <c r="D6" s="60">
        <v>2240</v>
      </c>
      <c r="E6" s="60">
        <v>17673</v>
      </c>
      <c r="F6" s="53">
        <v>5318189</v>
      </c>
      <c r="G6" s="53">
        <v>13723556</v>
      </c>
      <c r="H6" s="60">
        <v>25856471</v>
      </c>
      <c r="I6" s="53">
        <v>10941475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4" customHeight="1">
      <c r="A7" s="2"/>
      <c r="B7" s="58" t="s">
        <v>20</v>
      </c>
      <c r="C7" s="59"/>
      <c r="D7" s="60">
        <v>940</v>
      </c>
      <c r="E7" s="60">
        <v>17159</v>
      </c>
      <c r="F7" s="53">
        <v>7029804</v>
      </c>
      <c r="G7" s="53">
        <v>24671660</v>
      </c>
      <c r="H7" s="60">
        <v>45684040</v>
      </c>
      <c r="I7" s="53">
        <v>18732894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244" ht="24" customHeight="1">
      <c r="A8" s="2"/>
      <c r="B8" s="58" t="s">
        <v>21</v>
      </c>
      <c r="C8" s="59"/>
      <c r="D8" s="60">
        <v>408</v>
      </c>
      <c r="E8" s="60">
        <v>4200</v>
      </c>
      <c r="F8" s="53">
        <v>1291040</v>
      </c>
      <c r="G8" s="53">
        <v>4066218</v>
      </c>
      <c r="H8" s="60">
        <v>7936229</v>
      </c>
      <c r="I8" s="53">
        <v>3684636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</row>
    <row r="9" spans="1:244" ht="24" customHeight="1">
      <c r="A9" s="2"/>
      <c r="B9" s="58" t="s">
        <v>22</v>
      </c>
      <c r="C9" s="59"/>
      <c r="D9" s="60">
        <v>702</v>
      </c>
      <c r="E9" s="60">
        <v>5807</v>
      </c>
      <c r="F9" s="53">
        <v>1553441</v>
      </c>
      <c r="G9" s="53">
        <v>3396442</v>
      </c>
      <c r="H9" s="60">
        <v>7129245</v>
      </c>
      <c r="I9" s="53">
        <v>3414633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244" ht="24" customHeight="1">
      <c r="A10" s="7"/>
      <c r="B10" s="64" t="s">
        <v>23</v>
      </c>
      <c r="C10" s="65"/>
      <c r="D10" s="156">
        <v>1288</v>
      </c>
      <c r="E10" s="156">
        <v>13172</v>
      </c>
      <c r="F10" s="157">
        <v>4446835</v>
      </c>
      <c r="G10" s="157">
        <v>11996602</v>
      </c>
      <c r="H10" s="156">
        <v>23981441</v>
      </c>
      <c r="I10" s="157">
        <v>10791126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</row>
    <row r="11" spans="1:244" ht="24" customHeight="1">
      <c r="A11" s="2"/>
      <c r="B11" s="58" t="s">
        <v>24</v>
      </c>
      <c r="C11" s="59"/>
      <c r="D11" s="60">
        <v>334</v>
      </c>
      <c r="E11" s="60">
        <v>9809</v>
      </c>
      <c r="F11" s="53">
        <v>4194307</v>
      </c>
      <c r="G11" s="53">
        <v>12768753</v>
      </c>
      <c r="H11" s="60">
        <v>24573041</v>
      </c>
      <c r="I11" s="53">
        <v>10581965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</row>
    <row r="12" spans="1:244" ht="24" customHeight="1">
      <c r="A12" s="2"/>
      <c r="B12" s="58" t="s">
        <v>25</v>
      </c>
      <c r="C12" s="59"/>
      <c r="D12" s="60">
        <v>471</v>
      </c>
      <c r="E12" s="60">
        <v>4621</v>
      </c>
      <c r="F12" s="53">
        <v>1665343</v>
      </c>
      <c r="G12" s="53">
        <v>5188686</v>
      </c>
      <c r="H12" s="60">
        <v>10108269</v>
      </c>
      <c r="I12" s="53">
        <v>4325916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</row>
    <row r="13" spans="1:244" ht="24" customHeight="1">
      <c r="A13" s="2"/>
      <c r="B13" s="58" t="s">
        <v>26</v>
      </c>
      <c r="C13" s="59"/>
      <c r="D13" s="60">
        <v>359</v>
      </c>
      <c r="E13" s="60">
        <v>3719</v>
      </c>
      <c r="F13" s="53">
        <v>1374746</v>
      </c>
      <c r="G13" s="53">
        <v>3120824</v>
      </c>
      <c r="H13" s="60">
        <v>5851436</v>
      </c>
      <c r="I13" s="53">
        <v>2559435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</row>
    <row r="14" spans="1:244" ht="24" customHeight="1">
      <c r="A14" s="2"/>
      <c r="B14" s="58" t="s">
        <v>27</v>
      </c>
      <c r="C14" s="59"/>
      <c r="D14" s="60">
        <v>848</v>
      </c>
      <c r="E14" s="60">
        <v>5315</v>
      </c>
      <c r="F14" s="53">
        <v>1743362</v>
      </c>
      <c r="G14" s="53">
        <v>3865269</v>
      </c>
      <c r="H14" s="60">
        <v>7654686</v>
      </c>
      <c r="I14" s="53">
        <v>3273820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</row>
    <row r="15" spans="1:244" ht="24" customHeight="1">
      <c r="A15" s="2"/>
      <c r="B15" s="58" t="s">
        <v>28</v>
      </c>
      <c r="C15" s="59"/>
      <c r="D15" s="60">
        <v>236</v>
      </c>
      <c r="E15" s="60">
        <v>4318</v>
      </c>
      <c r="F15" s="53">
        <v>1656810</v>
      </c>
      <c r="G15" s="53">
        <v>7290450</v>
      </c>
      <c r="H15" s="60">
        <v>11850293</v>
      </c>
      <c r="I15" s="53">
        <v>4034691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</row>
    <row r="16" spans="1:244" ht="24" customHeight="1">
      <c r="A16" s="2"/>
      <c r="B16" s="58" t="s">
        <v>29</v>
      </c>
      <c r="C16" s="59"/>
      <c r="D16" s="60">
        <v>252</v>
      </c>
      <c r="E16" s="60">
        <v>6320</v>
      </c>
      <c r="F16" s="53">
        <v>2655222</v>
      </c>
      <c r="G16" s="53">
        <v>37764430</v>
      </c>
      <c r="H16" s="60">
        <v>45551841</v>
      </c>
      <c r="I16" s="53">
        <v>7293146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244" ht="24" customHeight="1">
      <c r="A17" s="2"/>
      <c r="B17" s="58" t="s">
        <v>30</v>
      </c>
      <c r="C17" s="59"/>
      <c r="D17" s="60">
        <v>1175</v>
      </c>
      <c r="E17" s="60">
        <v>9209</v>
      </c>
      <c r="F17" s="53">
        <v>2544903</v>
      </c>
      <c r="G17" s="53">
        <v>6234873</v>
      </c>
      <c r="H17" s="60">
        <v>12380053</v>
      </c>
      <c r="I17" s="53">
        <v>5659967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</row>
    <row r="18" spans="1:244" ht="24" customHeight="1">
      <c r="A18" s="2"/>
      <c r="B18" s="58" t="s">
        <v>31</v>
      </c>
      <c r="C18" s="59"/>
      <c r="D18" s="60">
        <v>957</v>
      </c>
      <c r="E18" s="60">
        <v>18288</v>
      </c>
      <c r="F18" s="53">
        <v>7699952</v>
      </c>
      <c r="G18" s="53">
        <v>24898350</v>
      </c>
      <c r="H18" s="60">
        <v>42935272</v>
      </c>
      <c r="I18" s="53">
        <v>15442319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</row>
    <row r="19" spans="1:244" ht="24" customHeight="1">
      <c r="A19" s="2"/>
      <c r="B19" s="168" t="s">
        <v>32</v>
      </c>
      <c r="C19" s="168"/>
      <c r="D19" s="170">
        <v>279</v>
      </c>
      <c r="E19" s="169">
        <v>11719</v>
      </c>
      <c r="F19" s="55">
        <v>5411467</v>
      </c>
      <c r="G19" s="55">
        <v>22487958</v>
      </c>
      <c r="H19" s="169">
        <v>37193161</v>
      </c>
      <c r="I19" s="55">
        <v>12890851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</row>
    <row r="20" spans="1:244" ht="24" customHeight="1">
      <c r="A20" s="2"/>
      <c r="B20" s="168" t="s">
        <v>136</v>
      </c>
      <c r="C20" s="168"/>
      <c r="D20" s="170">
        <v>458</v>
      </c>
      <c r="E20" s="169">
        <v>3881</v>
      </c>
      <c r="F20" s="55">
        <v>1166040</v>
      </c>
      <c r="G20" s="55">
        <v>3673589</v>
      </c>
      <c r="H20" s="169">
        <v>6536922</v>
      </c>
      <c r="I20" s="55">
        <v>2617788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</row>
    <row r="21" spans="1:244" ht="24" customHeight="1" thickBot="1">
      <c r="A21" s="2"/>
      <c r="B21" s="61" t="s">
        <v>137</v>
      </c>
      <c r="C21" s="61"/>
      <c r="D21" s="171">
        <v>244</v>
      </c>
      <c r="E21" s="62">
        <v>4412</v>
      </c>
      <c r="F21" s="63">
        <v>1675280</v>
      </c>
      <c r="G21" s="63">
        <v>3921809</v>
      </c>
      <c r="H21" s="62">
        <v>7682149</v>
      </c>
      <c r="I21" s="63">
        <v>3383986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</row>
    <row r="22" spans="4:9" ht="14.25">
      <c r="D22" s="5"/>
      <c r="E22" s="5"/>
      <c r="F22" s="154"/>
      <c r="G22" s="5"/>
      <c r="H22" s="5"/>
      <c r="I22" s="135" t="s">
        <v>9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V29"/>
  <sheetViews>
    <sheetView defaultGridColor="0" zoomScaleSheetLayoutView="10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26.59765625" style="0" customWidth="1"/>
    <col min="4" max="4" width="1.59765625" style="0" customWidth="1"/>
    <col min="5" max="7" width="15.59765625" style="0" customWidth="1"/>
  </cols>
  <sheetData>
    <row r="1" ht="12" customHeight="1"/>
    <row r="2" ht="14.25">
      <c r="B2" s="174" t="s">
        <v>69</v>
      </c>
    </row>
    <row r="3" ht="15" thickBot="1">
      <c r="G3" s="138" t="s">
        <v>138</v>
      </c>
    </row>
    <row r="4" spans="1:256" ht="21" customHeight="1">
      <c r="A4" s="2"/>
      <c r="B4" s="9" t="s">
        <v>70</v>
      </c>
      <c r="C4" s="9"/>
      <c r="D4" s="10"/>
      <c r="E4" s="11" t="s">
        <v>3</v>
      </c>
      <c r="F4" s="12" t="s">
        <v>4</v>
      </c>
      <c r="G4" s="12" t="s"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2"/>
      <c r="B5" s="66"/>
      <c r="C5" s="67" t="s">
        <v>71</v>
      </c>
      <c r="D5" s="68"/>
      <c r="E5" s="156">
        <f>SUM(E6:E28)</f>
        <v>1288</v>
      </c>
      <c r="F5" s="156">
        <v>13172</v>
      </c>
      <c r="G5" s="156">
        <v>23981441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7" customHeight="1">
      <c r="A6" s="2"/>
      <c r="B6" s="155">
        <v>9</v>
      </c>
      <c r="C6" s="48" t="s">
        <v>72</v>
      </c>
      <c r="D6" s="22"/>
      <c r="E6" s="24">
        <v>24</v>
      </c>
      <c r="F6" s="24">
        <v>729</v>
      </c>
      <c r="G6" s="24">
        <v>976721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7" customHeight="1">
      <c r="A7" s="2"/>
      <c r="B7" s="23">
        <v>10</v>
      </c>
      <c r="C7" s="48" t="s">
        <v>126</v>
      </c>
      <c r="D7" s="22"/>
      <c r="E7" s="24">
        <v>1</v>
      </c>
      <c r="F7" s="30" t="s">
        <v>33</v>
      </c>
      <c r="G7" s="30" t="s">
        <v>33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7" customHeight="1">
      <c r="A8" s="2"/>
      <c r="B8" s="23">
        <v>11</v>
      </c>
      <c r="C8" s="48" t="s">
        <v>73</v>
      </c>
      <c r="D8" s="22"/>
      <c r="E8" s="24">
        <v>4</v>
      </c>
      <c r="F8" s="24">
        <v>142</v>
      </c>
      <c r="G8" s="24">
        <v>1215995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7" customHeight="1">
      <c r="A9" s="2"/>
      <c r="B9" s="23">
        <v>12</v>
      </c>
      <c r="C9" s="50" t="s">
        <v>127</v>
      </c>
      <c r="D9" s="22"/>
      <c r="E9" s="24">
        <v>107</v>
      </c>
      <c r="F9" s="24">
        <v>422</v>
      </c>
      <c r="G9" s="24">
        <v>280300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7" customHeight="1">
      <c r="A10" s="2"/>
      <c r="B10" s="23">
        <v>13</v>
      </c>
      <c r="C10" s="48" t="s">
        <v>74</v>
      </c>
      <c r="D10" s="22"/>
      <c r="E10" s="24">
        <v>53</v>
      </c>
      <c r="F10" s="24">
        <v>252</v>
      </c>
      <c r="G10" s="24">
        <v>255156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7" customHeight="1">
      <c r="A11" s="2"/>
      <c r="B11" s="23">
        <v>14</v>
      </c>
      <c r="C11" s="48" t="s">
        <v>75</v>
      </c>
      <c r="D11" s="22"/>
      <c r="E11" s="24">
        <v>51</v>
      </c>
      <c r="F11" s="24">
        <v>457</v>
      </c>
      <c r="G11" s="24">
        <v>1215976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7" customHeight="1">
      <c r="A12" s="2"/>
      <c r="B12" s="23">
        <v>15</v>
      </c>
      <c r="C12" s="50" t="s">
        <v>76</v>
      </c>
      <c r="D12" s="22"/>
      <c r="E12" s="24">
        <v>32</v>
      </c>
      <c r="F12" s="24">
        <v>373</v>
      </c>
      <c r="G12" s="24">
        <v>529116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7" customHeight="1">
      <c r="A13" s="2"/>
      <c r="B13" s="23">
        <v>16</v>
      </c>
      <c r="C13" s="48" t="s">
        <v>128</v>
      </c>
      <c r="D13" s="22"/>
      <c r="E13" s="24">
        <v>39</v>
      </c>
      <c r="F13" s="24">
        <v>336</v>
      </c>
      <c r="G13" s="24">
        <v>404078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7" customHeight="1">
      <c r="A14" s="2"/>
      <c r="B14" s="23">
        <v>17</v>
      </c>
      <c r="C14" s="48" t="s">
        <v>77</v>
      </c>
      <c r="D14" s="22"/>
      <c r="E14" s="24">
        <v>2</v>
      </c>
      <c r="F14" s="30" t="s">
        <v>33</v>
      </c>
      <c r="G14" s="30" t="s">
        <v>33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7" customHeight="1">
      <c r="A15" s="2"/>
      <c r="B15" s="23">
        <v>18</v>
      </c>
      <c r="C15" s="48" t="s">
        <v>78</v>
      </c>
      <c r="D15" s="22"/>
      <c r="E15" s="24">
        <v>1</v>
      </c>
      <c r="F15" s="30" t="s">
        <v>33</v>
      </c>
      <c r="G15" s="30" t="s">
        <v>33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7" customHeight="1">
      <c r="A16" s="2"/>
      <c r="B16" s="23">
        <v>19</v>
      </c>
      <c r="C16" s="48" t="s">
        <v>79</v>
      </c>
      <c r="D16" s="22"/>
      <c r="E16" s="24">
        <v>59</v>
      </c>
      <c r="F16" s="24">
        <v>1135</v>
      </c>
      <c r="G16" s="24">
        <v>3231485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7" customHeight="1">
      <c r="A17" s="2"/>
      <c r="B17" s="23">
        <v>20</v>
      </c>
      <c r="C17" s="48" t="s">
        <v>80</v>
      </c>
      <c r="D17" s="22"/>
      <c r="E17" s="24">
        <v>6</v>
      </c>
      <c r="F17" s="24">
        <v>106</v>
      </c>
      <c r="G17" s="24">
        <v>254579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7" customHeight="1">
      <c r="A18" s="2"/>
      <c r="B18" s="23">
        <v>21</v>
      </c>
      <c r="C18" s="50" t="s">
        <v>129</v>
      </c>
      <c r="D18" s="22"/>
      <c r="E18" s="24">
        <v>3</v>
      </c>
      <c r="F18" s="30">
        <v>13</v>
      </c>
      <c r="G18" s="30">
        <v>7425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7" customHeight="1">
      <c r="A19" s="2"/>
      <c r="B19" s="23">
        <v>22</v>
      </c>
      <c r="C19" s="48" t="s">
        <v>81</v>
      </c>
      <c r="D19" s="22"/>
      <c r="E19" s="24">
        <v>20</v>
      </c>
      <c r="F19" s="24">
        <v>334</v>
      </c>
      <c r="G19" s="24">
        <v>792963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7" customHeight="1">
      <c r="A20" s="2"/>
      <c r="B20" s="23">
        <v>23</v>
      </c>
      <c r="C20" s="48" t="s">
        <v>82</v>
      </c>
      <c r="D20" s="22"/>
      <c r="E20" s="24">
        <v>5</v>
      </c>
      <c r="F20" s="30" t="s">
        <v>33</v>
      </c>
      <c r="G20" s="30" t="s">
        <v>33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7" customHeight="1">
      <c r="A21" s="2"/>
      <c r="B21" s="23">
        <v>24</v>
      </c>
      <c r="C21" s="48" t="s">
        <v>83</v>
      </c>
      <c r="D21" s="22"/>
      <c r="E21" s="24">
        <v>7</v>
      </c>
      <c r="F21" s="24">
        <v>175</v>
      </c>
      <c r="G21" s="24">
        <v>327011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7" customHeight="1">
      <c r="A22" s="2"/>
      <c r="B22" s="23">
        <v>25</v>
      </c>
      <c r="C22" s="48" t="s">
        <v>84</v>
      </c>
      <c r="D22" s="22"/>
      <c r="E22" s="24">
        <v>620</v>
      </c>
      <c r="F22" s="24">
        <v>5098</v>
      </c>
      <c r="G22" s="24">
        <v>7695098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7" customHeight="1">
      <c r="A23" s="2"/>
      <c r="B23" s="23">
        <v>26</v>
      </c>
      <c r="C23" s="48" t="s">
        <v>85</v>
      </c>
      <c r="D23" s="22"/>
      <c r="E23" s="24">
        <v>167</v>
      </c>
      <c r="F23" s="24">
        <v>1567</v>
      </c>
      <c r="G23" s="24">
        <v>2334998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7" customHeight="1">
      <c r="A24" s="2"/>
      <c r="B24" s="23">
        <v>27</v>
      </c>
      <c r="C24" s="48" t="s">
        <v>86</v>
      </c>
      <c r="D24" s="22"/>
      <c r="E24" s="24">
        <v>15</v>
      </c>
      <c r="F24" s="24">
        <v>179</v>
      </c>
      <c r="G24" s="24">
        <v>147015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7" customHeight="1">
      <c r="A25" s="2"/>
      <c r="B25" s="23">
        <v>29</v>
      </c>
      <c r="C25" s="48" t="s">
        <v>125</v>
      </c>
      <c r="D25" s="22"/>
      <c r="E25" s="24">
        <v>1</v>
      </c>
      <c r="F25" s="30" t="s">
        <v>33</v>
      </c>
      <c r="G25" s="30" t="s">
        <v>33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7" customHeight="1">
      <c r="A26" s="2"/>
      <c r="B26" s="23">
        <v>30</v>
      </c>
      <c r="C26" s="48" t="s">
        <v>87</v>
      </c>
      <c r="D26" s="22"/>
      <c r="E26" s="24">
        <v>32</v>
      </c>
      <c r="F26" s="24">
        <v>743</v>
      </c>
      <c r="G26" s="24">
        <v>1598935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7" customHeight="1">
      <c r="A27" s="2"/>
      <c r="B27" s="23">
        <v>31</v>
      </c>
      <c r="C27" s="48" t="s">
        <v>88</v>
      </c>
      <c r="D27" s="22"/>
      <c r="E27" s="24">
        <v>4</v>
      </c>
      <c r="F27" s="30" t="s">
        <v>33</v>
      </c>
      <c r="G27" s="30" t="s">
        <v>33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7" customHeight="1" thickBot="1">
      <c r="A28" s="2"/>
      <c r="B28" s="28">
        <v>32</v>
      </c>
      <c r="C28" s="49" t="s">
        <v>89</v>
      </c>
      <c r="D28" s="29"/>
      <c r="E28" s="31">
        <v>35</v>
      </c>
      <c r="F28" s="31">
        <v>177</v>
      </c>
      <c r="G28" s="31">
        <v>779560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ht="14.25">
      <c r="G29" s="138" t="s">
        <v>9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V18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8.59765625" style="0" customWidth="1"/>
    <col min="4" max="4" width="1.59765625" style="0" customWidth="1"/>
    <col min="5" max="12" width="8.5" style="0" customWidth="1"/>
    <col min="13" max="13" width="3.59765625" style="0" customWidth="1"/>
    <col min="14" max="22" width="8.8984375" style="0" customWidth="1"/>
  </cols>
  <sheetData>
    <row r="1" ht="12" customHeight="1"/>
    <row r="2" spans="2:22" ht="15" thickBot="1">
      <c r="B2" s="175" t="s">
        <v>124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5" t="s">
        <v>139</v>
      </c>
    </row>
    <row r="3" spans="1:22" ht="25.5" customHeight="1">
      <c r="A3" s="17"/>
      <c r="B3" s="33"/>
      <c r="C3" s="73"/>
      <c r="D3" s="74"/>
      <c r="E3" s="75" t="s">
        <v>35</v>
      </c>
      <c r="F3" s="75"/>
      <c r="G3" s="75"/>
      <c r="H3" s="75"/>
      <c r="I3" s="76"/>
      <c r="J3" s="75" t="s">
        <v>36</v>
      </c>
      <c r="K3" s="75"/>
      <c r="L3" s="75"/>
      <c r="M3" s="38"/>
      <c r="N3" s="75" t="s">
        <v>37</v>
      </c>
      <c r="O3" s="75"/>
      <c r="P3" s="75"/>
      <c r="Q3" s="77" t="s">
        <v>38</v>
      </c>
      <c r="R3" s="77" t="s">
        <v>39</v>
      </c>
      <c r="S3" s="46" t="s">
        <v>40</v>
      </c>
      <c r="T3" s="75"/>
      <c r="U3" s="75"/>
      <c r="V3" s="75"/>
    </row>
    <row r="4" spans="1:22" ht="25.5" customHeight="1">
      <c r="A4" s="17"/>
      <c r="B4" s="17"/>
      <c r="C4" s="78" t="s">
        <v>122</v>
      </c>
      <c r="D4" s="57"/>
      <c r="E4" s="79" t="s">
        <v>41</v>
      </c>
      <c r="F4" s="80" t="s">
        <v>42</v>
      </c>
      <c r="G4" s="81" t="s">
        <v>43</v>
      </c>
      <c r="H4" s="80" t="s">
        <v>44</v>
      </c>
      <c r="I4" s="80" t="s">
        <v>41</v>
      </c>
      <c r="J4" s="82"/>
      <c r="K4" s="83" t="s">
        <v>45</v>
      </c>
      <c r="L4" s="83"/>
      <c r="M4" s="38"/>
      <c r="N4" s="84" t="s">
        <v>46</v>
      </c>
      <c r="O4" s="84"/>
      <c r="P4" s="84"/>
      <c r="Q4" s="80" t="s">
        <v>47</v>
      </c>
      <c r="R4" s="80" t="s">
        <v>48</v>
      </c>
      <c r="S4" s="80" t="s">
        <v>49</v>
      </c>
      <c r="T4" s="81" t="s">
        <v>50</v>
      </c>
      <c r="U4" s="81" t="s">
        <v>51</v>
      </c>
      <c r="V4" s="80" t="s">
        <v>52</v>
      </c>
    </row>
    <row r="5" spans="1:22" ht="25.5" customHeight="1">
      <c r="A5" s="17"/>
      <c r="B5" s="15"/>
      <c r="C5" s="85"/>
      <c r="D5" s="86"/>
      <c r="E5" s="87"/>
      <c r="F5" s="88"/>
      <c r="G5" s="89" t="s">
        <v>53</v>
      </c>
      <c r="H5" s="88"/>
      <c r="I5" s="88"/>
      <c r="J5" s="90" t="s">
        <v>54</v>
      </c>
      <c r="K5" s="90" t="s">
        <v>55</v>
      </c>
      <c r="L5" s="90" t="s">
        <v>56</v>
      </c>
      <c r="M5" s="38"/>
      <c r="N5" s="91" t="s">
        <v>54</v>
      </c>
      <c r="O5" s="89" t="s">
        <v>55</v>
      </c>
      <c r="P5" s="90" t="s">
        <v>56</v>
      </c>
      <c r="Q5" s="88"/>
      <c r="R5" s="88"/>
      <c r="S5" s="88"/>
      <c r="T5" s="89" t="s">
        <v>57</v>
      </c>
      <c r="U5" s="89" t="s">
        <v>58</v>
      </c>
      <c r="V5" s="88"/>
    </row>
    <row r="6" spans="1:256" ht="39.75" customHeight="1">
      <c r="A6" s="2"/>
      <c r="B6" s="69"/>
      <c r="C6" s="70" t="s">
        <v>59</v>
      </c>
      <c r="D6" s="71"/>
      <c r="E6" s="72">
        <f>SUM(E7:E16)</f>
        <v>1334</v>
      </c>
      <c r="F6" s="72">
        <f aca="true" t="shared" si="0" ref="F6:L6">SUM(F7:F16)</f>
        <v>511</v>
      </c>
      <c r="G6" s="72">
        <f t="shared" si="0"/>
        <v>3</v>
      </c>
      <c r="H6" s="72">
        <f t="shared" si="0"/>
        <v>774</v>
      </c>
      <c r="I6" s="72">
        <f t="shared" si="0"/>
        <v>13172</v>
      </c>
      <c r="J6" s="72">
        <f t="shared" si="0"/>
        <v>12079</v>
      </c>
      <c r="K6" s="72">
        <f t="shared" si="0"/>
        <v>7378</v>
      </c>
      <c r="L6" s="72">
        <f t="shared" si="0"/>
        <v>4701</v>
      </c>
      <c r="M6" s="72"/>
      <c r="N6" s="72">
        <f>SUM(N7:N16)</f>
        <v>1093</v>
      </c>
      <c r="O6" s="72">
        <f aca="true" t="shared" si="1" ref="O6:V6">SUM(O7:O16)</f>
        <v>777</v>
      </c>
      <c r="P6" s="72">
        <f t="shared" si="1"/>
        <v>316</v>
      </c>
      <c r="Q6" s="72">
        <f t="shared" si="1"/>
        <v>4446835</v>
      </c>
      <c r="R6" s="72">
        <f t="shared" si="1"/>
        <v>11996602</v>
      </c>
      <c r="S6" s="72">
        <f>SUM(S7:S16)</f>
        <v>23981441</v>
      </c>
      <c r="T6" s="72">
        <f t="shared" si="1"/>
        <v>21928549</v>
      </c>
      <c r="U6" s="72">
        <f t="shared" si="1"/>
        <v>1982033</v>
      </c>
      <c r="V6" s="72">
        <f t="shared" si="1"/>
        <v>70859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9.75" customHeight="1">
      <c r="A7" s="92"/>
      <c r="B7" s="92"/>
      <c r="C7" s="78" t="s">
        <v>60</v>
      </c>
      <c r="D7" s="22"/>
      <c r="E7" s="97">
        <v>231</v>
      </c>
      <c r="F7" s="98">
        <v>57</v>
      </c>
      <c r="G7" s="99" t="s">
        <v>34</v>
      </c>
      <c r="H7" s="99">
        <v>160</v>
      </c>
      <c r="I7" s="97">
        <f>J7+N7</f>
        <v>1147</v>
      </c>
      <c r="J7" s="97">
        <f>K7+L7</f>
        <v>924</v>
      </c>
      <c r="K7" s="98">
        <v>477</v>
      </c>
      <c r="L7" s="98">
        <v>447</v>
      </c>
      <c r="M7" s="97"/>
      <c r="N7" s="97">
        <f>O7+P7</f>
        <v>223</v>
      </c>
      <c r="O7" s="98">
        <v>158</v>
      </c>
      <c r="P7" s="98">
        <v>65</v>
      </c>
      <c r="Q7" s="98">
        <v>328848</v>
      </c>
      <c r="R7" s="98">
        <v>517547</v>
      </c>
      <c r="S7" s="97">
        <f>T7+U7+V7</f>
        <v>1200647</v>
      </c>
      <c r="T7" s="98">
        <v>1068296</v>
      </c>
      <c r="U7" s="97">
        <v>132136</v>
      </c>
      <c r="V7" s="98">
        <v>215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9.75" customHeight="1">
      <c r="A8" s="92"/>
      <c r="B8" s="92"/>
      <c r="C8" s="78" t="s">
        <v>61</v>
      </c>
      <c r="D8" s="32"/>
      <c r="E8" s="97">
        <v>173</v>
      </c>
      <c r="F8" s="98">
        <v>40</v>
      </c>
      <c r="G8" s="99" t="s">
        <v>34</v>
      </c>
      <c r="H8" s="99">
        <v>128</v>
      </c>
      <c r="I8" s="97">
        <f>J8+N8</f>
        <v>755</v>
      </c>
      <c r="J8" s="97">
        <f aca="true" t="shared" si="2" ref="J8:J16">K8+L8</f>
        <v>574</v>
      </c>
      <c r="K8" s="98">
        <v>301</v>
      </c>
      <c r="L8" s="98">
        <v>273</v>
      </c>
      <c r="M8" s="97"/>
      <c r="N8" s="97">
        <f aca="true" t="shared" si="3" ref="N8:N16">O8+P8</f>
        <v>181</v>
      </c>
      <c r="O8" s="98">
        <v>126</v>
      </c>
      <c r="P8" s="98">
        <v>55</v>
      </c>
      <c r="Q8" s="98">
        <v>168316</v>
      </c>
      <c r="R8" s="98">
        <v>231567</v>
      </c>
      <c r="S8" s="97">
        <f aca="true" t="shared" si="4" ref="S8:S16">T8+U8+V8</f>
        <v>530531</v>
      </c>
      <c r="T8" s="98">
        <v>413304</v>
      </c>
      <c r="U8" s="98">
        <v>116777</v>
      </c>
      <c r="V8" s="99">
        <v>450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9.75" customHeight="1">
      <c r="A9" s="92"/>
      <c r="B9" s="92"/>
      <c r="C9" s="78" t="s">
        <v>62</v>
      </c>
      <c r="D9" s="22"/>
      <c r="E9" s="97">
        <v>149</v>
      </c>
      <c r="F9" s="98">
        <v>58</v>
      </c>
      <c r="G9" s="99" t="s">
        <v>34</v>
      </c>
      <c r="H9" s="98">
        <v>87</v>
      </c>
      <c r="I9" s="97">
        <f aca="true" t="shared" si="5" ref="I9:I16">J9+N9</f>
        <v>1456</v>
      </c>
      <c r="J9" s="97">
        <f t="shared" si="2"/>
        <v>1337</v>
      </c>
      <c r="K9" s="98">
        <v>811</v>
      </c>
      <c r="L9" s="98">
        <v>526</v>
      </c>
      <c r="M9" s="97"/>
      <c r="N9" s="97">
        <f t="shared" si="3"/>
        <v>119</v>
      </c>
      <c r="O9" s="98">
        <v>86</v>
      </c>
      <c r="P9" s="98">
        <v>33</v>
      </c>
      <c r="Q9" s="98">
        <v>454411</v>
      </c>
      <c r="R9" s="98">
        <v>1145803</v>
      </c>
      <c r="S9" s="97">
        <f t="shared" si="4"/>
        <v>2045981</v>
      </c>
      <c r="T9" s="98">
        <v>1696900</v>
      </c>
      <c r="U9" s="98">
        <v>349081</v>
      </c>
      <c r="V9" s="99" t="s">
        <v>140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39.75" customHeight="1">
      <c r="A10" s="92"/>
      <c r="B10" s="92"/>
      <c r="C10" s="78" t="s">
        <v>63</v>
      </c>
      <c r="D10" s="22"/>
      <c r="E10" s="97">
        <v>145</v>
      </c>
      <c r="F10" s="98">
        <v>64</v>
      </c>
      <c r="G10" s="99" t="s">
        <v>34</v>
      </c>
      <c r="H10" s="98">
        <v>72</v>
      </c>
      <c r="I10" s="97">
        <f t="shared" si="5"/>
        <v>1364</v>
      </c>
      <c r="J10" s="97">
        <f t="shared" si="2"/>
        <v>1260</v>
      </c>
      <c r="K10" s="98">
        <v>778</v>
      </c>
      <c r="L10" s="98">
        <v>482</v>
      </c>
      <c r="M10" s="97"/>
      <c r="N10" s="97">
        <f t="shared" si="3"/>
        <v>104</v>
      </c>
      <c r="O10" s="98">
        <v>71</v>
      </c>
      <c r="P10" s="98">
        <v>33</v>
      </c>
      <c r="Q10" s="98">
        <v>450482</v>
      </c>
      <c r="R10" s="98">
        <v>868662</v>
      </c>
      <c r="S10" s="97">
        <f t="shared" si="4"/>
        <v>2102448</v>
      </c>
      <c r="T10" s="98">
        <v>1807186</v>
      </c>
      <c r="U10" s="98">
        <v>252023</v>
      </c>
      <c r="V10" s="98">
        <v>43239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9.75" customHeight="1">
      <c r="A11" s="92"/>
      <c r="B11" s="92"/>
      <c r="C11" s="78" t="s">
        <v>64</v>
      </c>
      <c r="D11" s="22"/>
      <c r="E11" s="97">
        <v>113</v>
      </c>
      <c r="F11" s="98">
        <v>43</v>
      </c>
      <c r="G11" s="99" t="s">
        <v>34</v>
      </c>
      <c r="H11" s="98">
        <v>69</v>
      </c>
      <c r="I11" s="97">
        <f t="shared" si="5"/>
        <v>814</v>
      </c>
      <c r="J11" s="97">
        <f t="shared" si="2"/>
        <v>715</v>
      </c>
      <c r="K11" s="98">
        <v>374</v>
      </c>
      <c r="L11" s="98">
        <v>341</v>
      </c>
      <c r="M11" s="97"/>
      <c r="N11" s="97">
        <f t="shared" si="3"/>
        <v>99</v>
      </c>
      <c r="O11" s="98">
        <v>70</v>
      </c>
      <c r="P11" s="98">
        <v>29</v>
      </c>
      <c r="Q11" s="98">
        <v>200751</v>
      </c>
      <c r="R11" s="98">
        <v>443636</v>
      </c>
      <c r="S11" s="97">
        <f t="shared" si="4"/>
        <v>924129</v>
      </c>
      <c r="T11" s="98">
        <v>798772</v>
      </c>
      <c r="U11" s="98">
        <v>125087</v>
      </c>
      <c r="V11" s="98">
        <v>270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39.75" customHeight="1">
      <c r="A12" s="92"/>
      <c r="B12" s="92"/>
      <c r="C12" s="140" t="s">
        <v>123</v>
      </c>
      <c r="D12" s="22"/>
      <c r="E12" s="97">
        <v>120</v>
      </c>
      <c r="F12" s="98">
        <v>61</v>
      </c>
      <c r="G12" s="98">
        <v>1</v>
      </c>
      <c r="H12" s="98">
        <v>54</v>
      </c>
      <c r="I12" s="97">
        <f t="shared" si="5"/>
        <v>2131</v>
      </c>
      <c r="J12" s="97">
        <f t="shared" si="2"/>
        <v>2053</v>
      </c>
      <c r="K12" s="98">
        <v>1204</v>
      </c>
      <c r="L12" s="98">
        <v>849</v>
      </c>
      <c r="M12" s="97"/>
      <c r="N12" s="97">
        <f t="shared" si="3"/>
        <v>78</v>
      </c>
      <c r="O12" s="98">
        <v>53</v>
      </c>
      <c r="P12" s="98">
        <v>25</v>
      </c>
      <c r="Q12" s="98">
        <v>747609</v>
      </c>
      <c r="R12" s="98">
        <v>2913244</v>
      </c>
      <c r="S12" s="97">
        <f t="shared" si="4"/>
        <v>4891408</v>
      </c>
      <c r="T12" s="98">
        <v>4739732</v>
      </c>
      <c r="U12" s="98">
        <v>149949</v>
      </c>
      <c r="V12" s="98">
        <v>1727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39.75" customHeight="1">
      <c r="A13" s="92"/>
      <c r="B13" s="92"/>
      <c r="C13" s="78" t="s">
        <v>65</v>
      </c>
      <c r="D13" s="22"/>
      <c r="E13" s="97">
        <v>127</v>
      </c>
      <c r="F13" s="98">
        <v>79</v>
      </c>
      <c r="G13" s="98">
        <v>1</v>
      </c>
      <c r="H13" s="98">
        <v>48</v>
      </c>
      <c r="I13" s="97">
        <f t="shared" si="5"/>
        <v>3117</v>
      </c>
      <c r="J13" s="97">
        <f t="shared" si="2"/>
        <v>3050</v>
      </c>
      <c r="K13" s="98">
        <v>2119</v>
      </c>
      <c r="L13" s="98">
        <v>931</v>
      </c>
      <c r="M13" s="97"/>
      <c r="N13" s="97">
        <f t="shared" si="3"/>
        <v>67</v>
      </c>
      <c r="O13" s="98">
        <v>50</v>
      </c>
      <c r="P13" s="98">
        <v>17</v>
      </c>
      <c r="Q13" s="98">
        <v>1329203</v>
      </c>
      <c r="R13" s="98">
        <v>4008779</v>
      </c>
      <c r="S13" s="97">
        <f t="shared" si="4"/>
        <v>8113852</v>
      </c>
      <c r="T13" s="98">
        <v>7850460</v>
      </c>
      <c r="U13" s="98">
        <v>243349</v>
      </c>
      <c r="V13" s="98">
        <v>20043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39.75" customHeight="1">
      <c r="A14" s="92"/>
      <c r="B14" s="92"/>
      <c r="C14" s="78" t="s">
        <v>66</v>
      </c>
      <c r="D14" s="22"/>
      <c r="E14" s="97">
        <v>110</v>
      </c>
      <c r="F14" s="98">
        <v>47</v>
      </c>
      <c r="G14" s="99">
        <v>1</v>
      </c>
      <c r="H14" s="98">
        <v>60</v>
      </c>
      <c r="I14" s="97">
        <f t="shared" si="5"/>
        <v>1298</v>
      </c>
      <c r="J14" s="97">
        <f t="shared" si="2"/>
        <v>1210</v>
      </c>
      <c r="K14" s="98">
        <v>749</v>
      </c>
      <c r="L14" s="98">
        <v>461</v>
      </c>
      <c r="M14" s="97"/>
      <c r="N14" s="97">
        <f t="shared" si="3"/>
        <v>88</v>
      </c>
      <c r="O14" s="98">
        <v>62</v>
      </c>
      <c r="P14" s="98">
        <v>26</v>
      </c>
      <c r="Q14" s="98">
        <v>440068</v>
      </c>
      <c r="R14" s="98">
        <v>1282930</v>
      </c>
      <c r="S14" s="97">
        <f t="shared" si="4"/>
        <v>2842798</v>
      </c>
      <c r="T14" s="98">
        <v>2648130</v>
      </c>
      <c r="U14" s="98">
        <v>191561</v>
      </c>
      <c r="V14" s="99">
        <v>3107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39.75" customHeight="1">
      <c r="A15" s="92"/>
      <c r="B15" s="92"/>
      <c r="C15" s="78" t="s">
        <v>67</v>
      </c>
      <c r="D15" s="22"/>
      <c r="E15" s="97">
        <v>42</v>
      </c>
      <c r="F15" s="98">
        <v>16</v>
      </c>
      <c r="G15" s="99" t="s">
        <v>34</v>
      </c>
      <c r="H15" s="98">
        <v>22</v>
      </c>
      <c r="I15" s="97">
        <f t="shared" si="5"/>
        <v>264</v>
      </c>
      <c r="J15" s="97">
        <f t="shared" si="2"/>
        <v>233</v>
      </c>
      <c r="K15" s="98">
        <v>138</v>
      </c>
      <c r="L15" s="98">
        <v>95</v>
      </c>
      <c r="M15" s="97"/>
      <c r="N15" s="97">
        <f t="shared" si="3"/>
        <v>31</v>
      </c>
      <c r="O15" s="98">
        <v>23</v>
      </c>
      <c r="P15" s="98">
        <v>8</v>
      </c>
      <c r="Q15" s="98">
        <v>83112</v>
      </c>
      <c r="R15" s="98">
        <v>126140</v>
      </c>
      <c r="S15" s="97">
        <f t="shared" si="4"/>
        <v>306859</v>
      </c>
      <c r="T15" s="98">
        <v>235886</v>
      </c>
      <c r="U15" s="98">
        <v>70958</v>
      </c>
      <c r="V15" s="99">
        <v>15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9.75" customHeight="1" thickBot="1">
      <c r="A16" s="92"/>
      <c r="B16" s="93"/>
      <c r="C16" s="94" t="s">
        <v>68</v>
      </c>
      <c r="D16" s="29"/>
      <c r="E16" s="100">
        <v>124</v>
      </c>
      <c r="F16" s="101">
        <v>46</v>
      </c>
      <c r="G16" s="102" t="s">
        <v>34</v>
      </c>
      <c r="H16" s="101">
        <v>74</v>
      </c>
      <c r="I16" s="100">
        <f t="shared" si="5"/>
        <v>826</v>
      </c>
      <c r="J16" s="100">
        <f t="shared" si="2"/>
        <v>723</v>
      </c>
      <c r="K16" s="101">
        <v>427</v>
      </c>
      <c r="L16" s="101">
        <v>296</v>
      </c>
      <c r="M16" s="97"/>
      <c r="N16" s="100">
        <f t="shared" si="3"/>
        <v>103</v>
      </c>
      <c r="O16" s="101">
        <v>78</v>
      </c>
      <c r="P16" s="101">
        <v>25</v>
      </c>
      <c r="Q16" s="101">
        <v>244035</v>
      </c>
      <c r="R16" s="101">
        <v>458294</v>
      </c>
      <c r="S16" s="100">
        <f t="shared" si="4"/>
        <v>1022788</v>
      </c>
      <c r="T16" s="101">
        <v>669883</v>
      </c>
      <c r="U16" s="101">
        <v>351112</v>
      </c>
      <c r="V16" s="101">
        <v>1793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2:23" ht="14.25">
      <c r="B17" s="133" t="s">
        <v>131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5" t="s">
        <v>9</v>
      </c>
      <c r="W17" s="134"/>
    </row>
    <row r="18" ht="14.25">
      <c r="B18" s="133" t="s">
        <v>130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IU21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5" width="3.59765625" style="0" customWidth="1"/>
    <col min="6" max="7" width="6.59765625" style="0" customWidth="1"/>
    <col min="8" max="8" width="9.59765625" style="0" customWidth="1"/>
    <col min="9" max="10" width="6.59765625" style="0" customWidth="1"/>
    <col min="11" max="11" width="9.59765625" style="0" customWidth="1"/>
    <col min="12" max="13" width="6.59765625" style="0" customWidth="1"/>
    <col min="14" max="14" width="9.59765625" style="0" customWidth="1"/>
    <col min="15" max="15" width="3.59765625" style="0" customWidth="1"/>
    <col min="16" max="17" width="7.69921875" style="0" customWidth="1"/>
    <col min="18" max="18" width="11.09765625" style="0" customWidth="1"/>
    <col min="19" max="20" width="7.69921875" style="0" customWidth="1"/>
    <col min="21" max="21" width="11.09765625" style="0" customWidth="1"/>
    <col min="22" max="23" width="7.69921875" style="0" customWidth="1"/>
    <col min="24" max="24" width="11.09765625" style="0" customWidth="1"/>
  </cols>
  <sheetData>
    <row r="1" ht="12" customHeight="1"/>
    <row r="2" spans="2:24" ht="15" customHeight="1" thickBot="1">
      <c r="B2" s="174" t="s">
        <v>132</v>
      </c>
      <c r="C2" s="136"/>
      <c r="X2" s="138" t="s">
        <v>1</v>
      </c>
    </row>
    <row r="3" spans="3:24" ht="31.5" customHeight="1">
      <c r="C3" s="185" t="s">
        <v>113</v>
      </c>
      <c r="D3" s="185"/>
      <c r="E3" s="186"/>
      <c r="F3" s="184" t="s">
        <v>115</v>
      </c>
      <c r="G3" s="182"/>
      <c r="H3" s="183"/>
      <c r="I3" s="184" t="s">
        <v>114</v>
      </c>
      <c r="J3" s="182"/>
      <c r="K3" s="183"/>
      <c r="L3" s="184" t="s">
        <v>116</v>
      </c>
      <c r="M3" s="182"/>
      <c r="N3" s="182"/>
      <c r="O3" s="151"/>
      <c r="P3" s="182" t="s">
        <v>117</v>
      </c>
      <c r="Q3" s="182"/>
      <c r="R3" s="183"/>
      <c r="S3" s="184" t="s">
        <v>118</v>
      </c>
      <c r="T3" s="182"/>
      <c r="U3" s="183"/>
      <c r="V3" s="184" t="s">
        <v>119</v>
      </c>
      <c r="W3" s="182"/>
      <c r="X3" s="182"/>
    </row>
    <row r="4" spans="2:24" ht="31.5" customHeight="1">
      <c r="B4" s="34"/>
      <c r="C4" s="187"/>
      <c r="D4" s="187"/>
      <c r="E4" s="188"/>
      <c r="F4" s="104" t="s">
        <v>11</v>
      </c>
      <c r="G4" s="104" t="s">
        <v>12</v>
      </c>
      <c r="H4" s="104" t="s">
        <v>5</v>
      </c>
      <c r="I4" s="104" t="s">
        <v>11</v>
      </c>
      <c r="J4" s="104" t="s">
        <v>12</v>
      </c>
      <c r="K4" s="104" t="s">
        <v>5</v>
      </c>
      <c r="L4" s="104" t="s">
        <v>11</v>
      </c>
      <c r="M4" s="104" t="s">
        <v>12</v>
      </c>
      <c r="N4" s="104" t="s">
        <v>5</v>
      </c>
      <c r="O4" s="103"/>
      <c r="P4" s="108" t="s">
        <v>11</v>
      </c>
      <c r="Q4" s="104" t="s">
        <v>12</v>
      </c>
      <c r="R4" s="104" t="s">
        <v>5</v>
      </c>
      <c r="S4" s="104" t="s">
        <v>11</v>
      </c>
      <c r="T4" s="104" t="s">
        <v>12</v>
      </c>
      <c r="U4" s="104" t="s">
        <v>5</v>
      </c>
      <c r="V4" s="104" t="s">
        <v>11</v>
      </c>
      <c r="W4" s="104" t="s">
        <v>12</v>
      </c>
      <c r="X4" s="104" t="s">
        <v>5</v>
      </c>
    </row>
    <row r="5" spans="1:255" ht="51.75" customHeight="1">
      <c r="A5" s="2"/>
      <c r="B5" s="2"/>
      <c r="C5" s="147" t="s">
        <v>7</v>
      </c>
      <c r="D5" s="105">
        <v>11</v>
      </c>
      <c r="E5" s="148" t="s">
        <v>8</v>
      </c>
      <c r="F5" s="96">
        <f aca="true" t="shared" si="0" ref="F5:H9">I5+L5+P5+S5+V5</f>
        <v>1525</v>
      </c>
      <c r="G5" s="96">
        <f t="shared" si="0"/>
        <v>13192</v>
      </c>
      <c r="H5" s="96">
        <f t="shared" si="0"/>
        <v>23688720</v>
      </c>
      <c r="I5" s="107">
        <v>897</v>
      </c>
      <c r="J5" s="107">
        <v>1753</v>
      </c>
      <c r="K5" s="107">
        <v>731811</v>
      </c>
      <c r="L5" s="150">
        <v>389</v>
      </c>
      <c r="M5" s="150">
        <v>2240</v>
      </c>
      <c r="N5" s="150">
        <v>2291806</v>
      </c>
      <c r="O5" s="95"/>
      <c r="P5" s="107">
        <v>100</v>
      </c>
      <c r="Q5" s="107">
        <v>1380</v>
      </c>
      <c r="R5" s="107">
        <v>2099212</v>
      </c>
      <c r="S5" s="107">
        <v>54</v>
      </c>
      <c r="T5" s="107">
        <v>1314</v>
      </c>
      <c r="U5" s="107">
        <v>2458209</v>
      </c>
      <c r="V5" s="150">
        <v>85</v>
      </c>
      <c r="W5" s="150">
        <v>6505</v>
      </c>
      <c r="X5" s="150">
        <v>16107682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51.75" customHeight="1">
      <c r="A6" s="2"/>
      <c r="B6" s="2"/>
      <c r="C6" s="106"/>
      <c r="D6" s="105">
        <v>12</v>
      </c>
      <c r="E6" s="149"/>
      <c r="F6" s="152">
        <f t="shared" si="0"/>
        <v>1472</v>
      </c>
      <c r="G6" s="96">
        <f t="shared" si="0"/>
        <v>13151</v>
      </c>
      <c r="H6" s="96">
        <f t="shared" si="0"/>
        <v>24533129</v>
      </c>
      <c r="I6" s="107">
        <v>861</v>
      </c>
      <c r="J6" s="107">
        <v>1662</v>
      </c>
      <c r="K6" s="107">
        <v>721394</v>
      </c>
      <c r="L6" s="150">
        <v>366</v>
      </c>
      <c r="M6" s="150">
        <v>2099</v>
      </c>
      <c r="N6" s="150">
        <v>2093228</v>
      </c>
      <c r="O6" s="95"/>
      <c r="P6" s="107">
        <v>105</v>
      </c>
      <c r="Q6" s="107">
        <v>1456</v>
      </c>
      <c r="R6" s="107">
        <v>2491697</v>
      </c>
      <c r="S6" s="107">
        <v>56</v>
      </c>
      <c r="T6" s="107">
        <v>1382</v>
      </c>
      <c r="U6" s="107">
        <v>2209393</v>
      </c>
      <c r="V6" s="150">
        <v>84</v>
      </c>
      <c r="W6" s="150">
        <v>6552</v>
      </c>
      <c r="X6" s="150">
        <v>17017417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40" customFormat="1" ht="51.75" customHeight="1">
      <c r="A7" s="23"/>
      <c r="B7" s="23"/>
      <c r="C7" s="106"/>
      <c r="D7" s="105">
        <v>13</v>
      </c>
      <c r="E7" s="151"/>
      <c r="F7" s="152">
        <f t="shared" si="0"/>
        <v>1405</v>
      </c>
      <c r="G7" s="107">
        <f t="shared" si="0"/>
        <v>13315</v>
      </c>
      <c r="H7" s="107">
        <f t="shared" si="0"/>
        <v>24096501</v>
      </c>
      <c r="I7" s="107">
        <v>809</v>
      </c>
      <c r="J7" s="107">
        <v>1553</v>
      </c>
      <c r="K7" s="107">
        <v>666122</v>
      </c>
      <c r="L7" s="150">
        <v>348</v>
      </c>
      <c r="M7" s="150">
        <v>1986</v>
      </c>
      <c r="N7" s="150">
        <v>1977778</v>
      </c>
      <c r="O7" s="150"/>
      <c r="P7" s="107">
        <v>114</v>
      </c>
      <c r="Q7" s="107">
        <v>1587</v>
      </c>
      <c r="R7" s="107">
        <v>2053259</v>
      </c>
      <c r="S7" s="107">
        <v>53</v>
      </c>
      <c r="T7" s="107">
        <v>1359</v>
      </c>
      <c r="U7" s="107">
        <v>2295297</v>
      </c>
      <c r="V7" s="150">
        <v>81</v>
      </c>
      <c r="W7" s="150">
        <v>6830</v>
      </c>
      <c r="X7" s="150">
        <v>17104045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  <row r="8" spans="1:255" s="40" customFormat="1" ht="51.75" customHeight="1">
      <c r="A8" s="23"/>
      <c r="B8" s="23"/>
      <c r="C8" s="106"/>
      <c r="D8" s="121">
        <v>14</v>
      </c>
      <c r="E8" s="149"/>
      <c r="F8" s="152">
        <f>I8+L8+P8+S8+V8</f>
        <v>1334</v>
      </c>
      <c r="G8" s="107">
        <f>J8+M8+Q8+T8+W8</f>
        <v>13315</v>
      </c>
      <c r="H8" s="107">
        <f>K8+N8+R8+U8+X8</f>
        <v>24389653</v>
      </c>
      <c r="I8" s="107">
        <v>766</v>
      </c>
      <c r="J8" s="107">
        <v>1471</v>
      </c>
      <c r="K8" s="107">
        <v>632398</v>
      </c>
      <c r="L8" s="150">
        <v>314</v>
      </c>
      <c r="M8" s="150">
        <v>1795</v>
      </c>
      <c r="N8" s="150">
        <v>1716601</v>
      </c>
      <c r="O8" s="150"/>
      <c r="P8" s="107">
        <v>117</v>
      </c>
      <c r="Q8" s="107">
        <v>1604</v>
      </c>
      <c r="R8" s="107">
        <v>2110942</v>
      </c>
      <c r="S8" s="107">
        <v>49</v>
      </c>
      <c r="T8" s="107">
        <v>1204</v>
      </c>
      <c r="U8" s="107">
        <v>2075292</v>
      </c>
      <c r="V8" s="150">
        <v>88</v>
      </c>
      <c r="W8" s="150">
        <v>7241</v>
      </c>
      <c r="X8" s="150">
        <v>17854420</v>
      </c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5" ht="51.75" customHeight="1" thickBot="1">
      <c r="A9" s="2"/>
      <c r="B9" s="2"/>
      <c r="C9" s="153"/>
      <c r="D9" s="141">
        <v>15</v>
      </c>
      <c r="E9" s="142"/>
      <c r="F9" s="143">
        <f t="shared" si="0"/>
        <v>1288</v>
      </c>
      <c r="G9" s="144">
        <f t="shared" si="0"/>
        <v>13172</v>
      </c>
      <c r="H9" s="144">
        <f t="shared" si="0"/>
        <v>23981441</v>
      </c>
      <c r="I9" s="144">
        <v>728</v>
      </c>
      <c r="J9" s="144">
        <v>1379</v>
      </c>
      <c r="K9" s="144">
        <v>569363</v>
      </c>
      <c r="L9" s="145">
        <v>308</v>
      </c>
      <c r="M9" s="145">
        <v>1741</v>
      </c>
      <c r="N9" s="145">
        <v>1681678</v>
      </c>
      <c r="O9" s="146"/>
      <c r="P9" s="144">
        <v>117</v>
      </c>
      <c r="Q9" s="144">
        <v>1573</v>
      </c>
      <c r="R9" s="144">
        <v>2135413</v>
      </c>
      <c r="S9" s="144">
        <v>48</v>
      </c>
      <c r="T9" s="144">
        <v>1182</v>
      </c>
      <c r="U9" s="144">
        <v>2134676</v>
      </c>
      <c r="V9" s="145">
        <v>87</v>
      </c>
      <c r="W9" s="145">
        <v>7297</v>
      </c>
      <c r="X9" s="145">
        <v>17460311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5" customHeight="1">
      <c r="A10" s="2"/>
      <c r="B10" s="2"/>
      <c r="C10" s="2"/>
      <c r="D10" s="2"/>
      <c r="E10" s="35"/>
      <c r="F10" s="36"/>
      <c r="G10" s="36"/>
      <c r="H10" s="36"/>
      <c r="I10" s="36"/>
      <c r="J10" s="36"/>
      <c r="K10" s="36"/>
      <c r="L10" s="8"/>
      <c r="M10" s="8"/>
      <c r="N10" s="8"/>
      <c r="O10" s="6"/>
      <c r="V10" s="6"/>
      <c r="W10" s="6"/>
      <c r="X10" s="139" t="s">
        <v>9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5" customHeight="1">
      <c r="A11" s="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3" ht="60" customHeight="1"/>
    <row r="14" ht="21.75" customHeight="1"/>
    <row r="16" spans="1:255" ht="21.75" customHeight="1">
      <c r="A16" s="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ht="21.75" customHeight="1">
      <c r="A17" s="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ht="21.75" customHeight="1">
      <c r="A18" s="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21.75" customHeight="1">
      <c r="A19" s="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21.75" customHeight="1">
      <c r="A20" s="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21.75" customHeight="1">
      <c r="A21" s="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</sheetData>
  <mergeCells count="7">
    <mergeCell ref="P3:R3"/>
    <mergeCell ref="S3:U3"/>
    <mergeCell ref="V3:X3"/>
    <mergeCell ref="C3:E4"/>
    <mergeCell ref="I3:K3"/>
    <mergeCell ref="F3:H3"/>
    <mergeCell ref="L3:N3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scale="98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IP13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4" width="3.69921875" style="0" customWidth="1"/>
    <col min="5" max="5" width="7.59765625" style="5" customWidth="1"/>
    <col min="6" max="6" width="7.59765625" style="37" customWidth="1"/>
    <col min="7" max="13" width="7.59765625" style="5" customWidth="1"/>
    <col min="14" max="14" width="3.59765625" style="5" customWidth="1"/>
    <col min="15" max="22" width="10" style="0" customWidth="1"/>
  </cols>
  <sheetData>
    <row r="1" ht="12" customHeight="1"/>
    <row r="2" spans="2:22" ht="15" thickBot="1">
      <c r="B2" s="175" t="s">
        <v>90</v>
      </c>
      <c r="V2" s="135" t="s">
        <v>91</v>
      </c>
    </row>
    <row r="3" spans="2:22" ht="19.5" customHeight="1">
      <c r="B3" s="189" t="s">
        <v>2</v>
      </c>
      <c r="C3" s="189"/>
      <c r="D3" s="190"/>
      <c r="E3" s="195" t="s">
        <v>94</v>
      </c>
      <c r="F3" s="195" t="s">
        <v>95</v>
      </c>
      <c r="G3" s="109" t="s">
        <v>92</v>
      </c>
      <c r="H3" s="110"/>
      <c r="I3" s="110"/>
      <c r="J3" s="110"/>
      <c r="K3" s="110"/>
      <c r="L3" s="110"/>
      <c r="M3" s="110"/>
      <c r="N3" s="111"/>
      <c r="O3" s="110" t="s">
        <v>92</v>
      </c>
      <c r="P3" s="110"/>
      <c r="Q3" s="110"/>
      <c r="R3" s="110"/>
      <c r="S3" s="110"/>
      <c r="T3" s="110"/>
      <c r="U3" s="110"/>
      <c r="V3" s="110"/>
    </row>
    <row r="4" spans="2:22" ht="19.5" customHeight="1">
      <c r="B4" s="191"/>
      <c r="C4" s="191"/>
      <c r="D4" s="192"/>
      <c r="E4" s="196"/>
      <c r="F4" s="196"/>
      <c r="G4" s="112" t="s">
        <v>93</v>
      </c>
      <c r="H4" s="113"/>
      <c r="I4" s="198" t="s">
        <v>98</v>
      </c>
      <c r="J4" s="202" t="s">
        <v>120</v>
      </c>
      <c r="K4" s="203"/>
      <c r="L4" s="204" t="s">
        <v>101</v>
      </c>
      <c r="M4" s="199" t="s">
        <v>102</v>
      </c>
      <c r="N4" s="111"/>
      <c r="O4" s="201" t="s">
        <v>103</v>
      </c>
      <c r="P4" s="198" t="s">
        <v>104</v>
      </c>
      <c r="Q4" s="202" t="s">
        <v>121</v>
      </c>
      <c r="R4" s="206"/>
      <c r="S4" s="206"/>
      <c r="T4" s="206"/>
      <c r="U4" s="203"/>
      <c r="V4" s="199" t="s">
        <v>109</v>
      </c>
    </row>
    <row r="5" spans="2:22" ht="21">
      <c r="B5" s="193"/>
      <c r="C5" s="193"/>
      <c r="D5" s="194"/>
      <c r="E5" s="197"/>
      <c r="F5" s="197"/>
      <c r="G5" s="114" t="s">
        <v>96</v>
      </c>
      <c r="H5" s="114" t="s">
        <v>97</v>
      </c>
      <c r="I5" s="197"/>
      <c r="J5" s="114" t="s">
        <v>99</v>
      </c>
      <c r="K5" s="115" t="s">
        <v>100</v>
      </c>
      <c r="L5" s="205"/>
      <c r="M5" s="200"/>
      <c r="N5" s="111"/>
      <c r="O5" s="194"/>
      <c r="P5" s="197"/>
      <c r="Q5" s="114" t="s">
        <v>105</v>
      </c>
      <c r="R5" s="114" t="s">
        <v>106</v>
      </c>
      <c r="S5" s="163" t="s">
        <v>133</v>
      </c>
      <c r="T5" s="52" t="s">
        <v>107</v>
      </c>
      <c r="U5" s="114" t="s">
        <v>108</v>
      </c>
      <c r="V5" s="200"/>
    </row>
    <row r="6" spans="1:250" ht="36" customHeight="1">
      <c r="A6" s="2"/>
      <c r="B6" s="116" t="s">
        <v>7</v>
      </c>
      <c r="C6" s="118">
        <v>11</v>
      </c>
      <c r="D6" s="117" t="s">
        <v>8</v>
      </c>
      <c r="E6" s="127">
        <v>75</v>
      </c>
      <c r="F6" s="125">
        <f>G6+H6+I6+J6+K6+L6+M6+O6+P6+Q6+R6+S6+T6+U6+V6</f>
        <v>789001</v>
      </c>
      <c r="G6" s="126">
        <v>332059</v>
      </c>
      <c r="H6" s="126">
        <v>2552</v>
      </c>
      <c r="I6" s="126">
        <v>11796</v>
      </c>
      <c r="J6" s="126">
        <v>65932</v>
      </c>
      <c r="K6" s="126">
        <v>45394</v>
      </c>
      <c r="L6" s="128" t="s">
        <v>110</v>
      </c>
      <c r="M6" s="126">
        <v>28906</v>
      </c>
      <c r="N6" s="118"/>
      <c r="O6" s="126">
        <v>7376</v>
      </c>
      <c r="P6" s="126">
        <v>17271</v>
      </c>
      <c r="Q6" s="126">
        <v>32313</v>
      </c>
      <c r="R6" s="126">
        <v>57694</v>
      </c>
      <c r="S6" s="126">
        <v>65023</v>
      </c>
      <c r="T6" s="126">
        <v>30267</v>
      </c>
      <c r="U6" s="126">
        <v>41586</v>
      </c>
      <c r="V6" s="126">
        <v>50832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36" customHeight="1">
      <c r="A7" s="2"/>
      <c r="B7" s="106"/>
      <c r="C7" s="120">
        <v>12</v>
      </c>
      <c r="D7" s="119"/>
      <c r="E7" s="127">
        <v>69</v>
      </c>
      <c r="F7" s="125">
        <f>G7+H7+I7+J7+K7+L7+M7+O7+P7+Q7+R7+S7+T7+U7+V7</f>
        <v>781570</v>
      </c>
      <c r="G7" s="126">
        <v>336305</v>
      </c>
      <c r="H7" s="126">
        <v>1951</v>
      </c>
      <c r="I7" s="126">
        <v>11139</v>
      </c>
      <c r="J7" s="126">
        <v>59151</v>
      </c>
      <c r="K7" s="126">
        <v>54508</v>
      </c>
      <c r="L7" s="128" t="s">
        <v>110</v>
      </c>
      <c r="M7" s="126">
        <v>50465</v>
      </c>
      <c r="N7" s="118"/>
      <c r="O7" s="126">
        <v>10220</v>
      </c>
      <c r="P7" s="126">
        <v>13410</v>
      </c>
      <c r="Q7" s="126">
        <v>29651</v>
      </c>
      <c r="R7" s="126">
        <v>42055</v>
      </c>
      <c r="S7" s="126">
        <v>69341</v>
      </c>
      <c r="T7" s="126">
        <v>23563</v>
      </c>
      <c r="U7" s="126">
        <v>39950</v>
      </c>
      <c r="V7" s="126">
        <v>39861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2:22" ht="36" customHeight="1">
      <c r="B8" s="105"/>
      <c r="C8" s="120">
        <v>13</v>
      </c>
      <c r="D8" s="121"/>
      <c r="E8" s="127">
        <v>68</v>
      </c>
      <c r="F8" s="126">
        <f>G8+H8+I8+J8+K8+L8+M8+O8+P8+Q8+R8+S8+T8+U8+V8</f>
        <v>904576</v>
      </c>
      <c r="G8" s="126">
        <v>473779</v>
      </c>
      <c r="H8" s="126">
        <v>1713</v>
      </c>
      <c r="I8" s="126">
        <v>6033</v>
      </c>
      <c r="J8" s="126">
        <v>43732</v>
      </c>
      <c r="K8" s="126">
        <v>52656</v>
      </c>
      <c r="L8" s="128">
        <v>2432</v>
      </c>
      <c r="M8" s="126">
        <v>37912</v>
      </c>
      <c r="N8" s="120"/>
      <c r="O8" s="126">
        <v>8042</v>
      </c>
      <c r="P8" s="126">
        <v>22572</v>
      </c>
      <c r="Q8" s="126">
        <v>42486</v>
      </c>
      <c r="R8" s="126">
        <v>45353</v>
      </c>
      <c r="S8" s="126">
        <v>68924</v>
      </c>
      <c r="T8" s="126">
        <v>45831</v>
      </c>
      <c r="U8" s="126">
        <v>21661</v>
      </c>
      <c r="V8" s="126">
        <v>31450</v>
      </c>
    </row>
    <row r="9" spans="2:22" ht="36" customHeight="1">
      <c r="B9" s="105"/>
      <c r="C9" s="120">
        <v>14</v>
      </c>
      <c r="D9" s="172"/>
      <c r="E9" s="127">
        <v>77</v>
      </c>
      <c r="F9" s="126">
        <f>G9+H9+I9+J9+K9+L9+M9+O9+P9+Q9+R9+S9+T9+U9+V9</f>
        <v>912871</v>
      </c>
      <c r="G9" s="126">
        <v>425671</v>
      </c>
      <c r="H9" s="126">
        <v>3104</v>
      </c>
      <c r="I9" s="126">
        <v>11447</v>
      </c>
      <c r="J9" s="126">
        <v>52953</v>
      </c>
      <c r="K9" s="126">
        <v>45379</v>
      </c>
      <c r="L9" s="128">
        <v>3855</v>
      </c>
      <c r="M9" s="126">
        <v>39230</v>
      </c>
      <c r="N9" s="120"/>
      <c r="O9" s="126">
        <v>5958</v>
      </c>
      <c r="P9" s="126">
        <v>31665</v>
      </c>
      <c r="Q9" s="126">
        <v>71196</v>
      </c>
      <c r="R9" s="126">
        <v>50858</v>
      </c>
      <c r="S9" s="126">
        <v>84030</v>
      </c>
      <c r="T9" s="126">
        <v>61305</v>
      </c>
      <c r="U9" s="126">
        <v>17435</v>
      </c>
      <c r="V9" s="126">
        <v>8785</v>
      </c>
    </row>
    <row r="10" spans="2:22" ht="36" customHeight="1" thickBot="1">
      <c r="B10" s="122"/>
      <c r="C10" s="123">
        <v>15</v>
      </c>
      <c r="D10" s="124"/>
      <c r="E10" s="129">
        <v>74</v>
      </c>
      <c r="F10" s="130">
        <f>SUM(G10:V10)</f>
        <v>978674</v>
      </c>
      <c r="G10" s="130">
        <v>487260</v>
      </c>
      <c r="H10" s="130">
        <v>3522</v>
      </c>
      <c r="I10" s="130">
        <v>13671</v>
      </c>
      <c r="J10" s="130">
        <v>70422</v>
      </c>
      <c r="K10" s="130">
        <v>64906</v>
      </c>
      <c r="L10" s="131">
        <v>7461</v>
      </c>
      <c r="M10" s="130">
        <v>34977</v>
      </c>
      <c r="N10" s="132"/>
      <c r="O10" s="130">
        <v>2687</v>
      </c>
      <c r="P10" s="130">
        <v>28987</v>
      </c>
      <c r="Q10" s="130">
        <v>54903</v>
      </c>
      <c r="R10" s="130">
        <v>51320</v>
      </c>
      <c r="S10" s="130">
        <v>69358</v>
      </c>
      <c r="T10" s="130">
        <v>43841</v>
      </c>
      <c r="U10" s="130">
        <v>19912</v>
      </c>
      <c r="V10" s="130">
        <v>25447</v>
      </c>
    </row>
    <row r="11" spans="2:22" ht="13.5" customHeight="1">
      <c r="B11" s="133"/>
      <c r="C11" s="5"/>
      <c r="O11" s="5"/>
      <c r="P11" s="5"/>
      <c r="Q11" s="5"/>
      <c r="R11" s="5"/>
      <c r="S11" s="5"/>
      <c r="T11" s="5"/>
      <c r="U11" s="5"/>
      <c r="V11" s="135" t="s">
        <v>111</v>
      </c>
    </row>
    <row r="12" spans="2:5" ht="14.25">
      <c r="B12" s="133"/>
      <c r="E12" s="41"/>
    </row>
    <row r="13" ht="12" customHeight="1">
      <c r="B13" s="134"/>
    </row>
  </sheetData>
  <mergeCells count="11">
    <mergeCell ref="V4:V5"/>
    <mergeCell ref="P4:P5"/>
    <mergeCell ref="O4:O5"/>
    <mergeCell ref="J4:K4"/>
    <mergeCell ref="L4:L5"/>
    <mergeCell ref="Q4:U4"/>
    <mergeCell ref="M4:M5"/>
    <mergeCell ref="B3:D5"/>
    <mergeCell ref="E3:E5"/>
    <mergeCell ref="F3:F5"/>
    <mergeCell ref="I4:I5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2005-04-20T01:12:39Z</cp:lastPrinted>
  <dcterms:created xsi:type="dcterms:W3CDTF">2001-06-22T05:05:51Z</dcterms:created>
  <dcterms:modified xsi:type="dcterms:W3CDTF">2005-06-02T01:43:38Z</dcterms:modified>
  <cp:category/>
  <cp:version/>
  <cp:contentType/>
  <cp:contentStatus/>
</cp:coreProperties>
</file>