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5270" windowHeight="8595" activeTab="0"/>
  </bookViews>
  <sheets>
    <sheet name="市職員数" sheetId="1" r:id="rId1"/>
    <sheet name="市議会審議状況" sheetId="2" r:id="rId2"/>
    <sheet name="一般・特別会計" sheetId="3" r:id="rId3"/>
    <sheet name="一般会計目的別" sheetId="4" r:id="rId4"/>
    <sheet name="一般会計性質別" sheetId="5" r:id="rId5"/>
    <sheet name="特別会計決算" sheetId="6" r:id="rId6"/>
    <sheet name="水道企業会計" sheetId="7" r:id="rId7"/>
    <sheet name="市税収入の状況" sheetId="8" r:id="rId8"/>
    <sheet name="市税負担の状況" sheetId="9" r:id="rId9"/>
    <sheet name="納税義務者数" sheetId="10" r:id="rId10"/>
    <sheet name="財政力指数" sheetId="11" r:id="rId11"/>
    <sheet name="選挙の投票状況" sheetId="12" r:id="rId12"/>
    <sheet name="選挙人名簿登録" sheetId="13" r:id="rId13"/>
    <sheet name="選挙人名簿推移" sheetId="14" r:id="rId14"/>
    <sheet name="行政機構図" sheetId="15" r:id="rId15"/>
  </sheets>
  <definedNames>
    <definedName name="_xlnm.Print_Area" localSheetId="2">'一般・特別会計'!$B$2:$I$20</definedName>
    <definedName name="_xlnm.Print_Area" localSheetId="4">'一般会計性質別'!$B$2:$T$24</definedName>
    <definedName name="_xlnm.Print_Area" localSheetId="3">'一般会計目的別'!$B$2:$L$26,'一般会計目的別'!$B$28:$L$43</definedName>
    <definedName name="_xlnm.Print_Area" localSheetId="14">'行政機構図'!$A$1:$X$272</definedName>
    <definedName name="_xlnm.Print_Area" localSheetId="10">'財政力指数'!$B$2:$G$9</definedName>
    <definedName name="_xlnm.Print_Area" localSheetId="1">'市議会審議状況'!$B$2:$L$10</definedName>
    <definedName name="_xlnm.Print_Area" localSheetId="0">'市職員数'!$B$1:$O$12</definedName>
    <definedName name="_xlnm.Print_Area" localSheetId="7">'市税収入の状況'!$B$2:$L$12</definedName>
    <definedName name="_xlnm.Print_Area" localSheetId="8">'市税負担の状況'!$B$2:$J$12</definedName>
    <definedName name="_xlnm.Print_Area" localSheetId="6">'水道企業会計'!$B$2:$I$21</definedName>
    <definedName name="_xlnm.Print_Area" localSheetId="11">'選挙の投票状況'!$B$2:$O$34</definedName>
    <definedName name="_xlnm.Print_Area" localSheetId="13">'選挙人名簿推移'!$B$2:$G$7</definedName>
    <definedName name="_xlnm.Print_Area" localSheetId="12">'選挙人名簿登録'!$B$2:$H$35</definedName>
    <definedName name="_xlnm.Print_Area" localSheetId="5">'特別会計決算'!$B$2:$L$17</definedName>
    <definedName name="_xlnm.Print_Area" localSheetId="9">'納税義務者数'!$B$2:$K$11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<sst xmlns="http://schemas.openxmlformats.org/spreadsheetml/2006/main" count="659" uniqueCount="377">
  <si>
    <t>１７．行　財　政</t>
  </si>
  <si>
    <t>１７－１　市職員数</t>
  </si>
  <si>
    <t>各年４月１日現在</t>
  </si>
  <si>
    <t>職　員</t>
  </si>
  <si>
    <t>市長事</t>
  </si>
  <si>
    <t>議　会</t>
  </si>
  <si>
    <t>選挙管理</t>
  </si>
  <si>
    <t>監　査</t>
  </si>
  <si>
    <t>公　平</t>
  </si>
  <si>
    <t>教育委員会</t>
  </si>
  <si>
    <t>農　業</t>
  </si>
  <si>
    <t>企業</t>
  </si>
  <si>
    <t>区　　分</t>
  </si>
  <si>
    <t>委員会</t>
  </si>
  <si>
    <t>教　育</t>
  </si>
  <si>
    <t>学　校</t>
  </si>
  <si>
    <t>定　数</t>
  </si>
  <si>
    <t>総　数</t>
  </si>
  <si>
    <t>務部局</t>
  </si>
  <si>
    <t>事務局</t>
  </si>
  <si>
    <t>　</t>
  </si>
  <si>
    <t>職員</t>
  </si>
  <si>
    <t>平成</t>
  </si>
  <si>
    <t>年度</t>
  </si>
  <si>
    <t>資料：秘書広報課</t>
  </si>
  <si>
    <t>１７－２　市議会審議状況</t>
  </si>
  <si>
    <t>招　集　回　数</t>
  </si>
  <si>
    <t>本会議の</t>
  </si>
  <si>
    <t>提 出 議 案 件 数</t>
  </si>
  <si>
    <t>請願件数</t>
  </si>
  <si>
    <t>陳情件数</t>
  </si>
  <si>
    <t>定　例</t>
  </si>
  <si>
    <t>臨　時</t>
  </si>
  <si>
    <t>会議日数</t>
  </si>
  <si>
    <t>市長提出</t>
  </si>
  <si>
    <t>議員提出</t>
  </si>
  <si>
    <t>年</t>
  </si>
  <si>
    <t>資料：議会事務局</t>
  </si>
  <si>
    <t>１７－１２　各種選挙の投票状況</t>
  </si>
  <si>
    <t>単位：人・％</t>
  </si>
  <si>
    <t>区分</t>
  </si>
  <si>
    <t>執　行　年　月　日</t>
  </si>
  <si>
    <t>投票者数</t>
  </si>
  <si>
    <t>投 票 率</t>
  </si>
  <si>
    <t>備　 考</t>
  </si>
  <si>
    <t>昭和</t>
  </si>
  <si>
    <t>月</t>
  </si>
  <si>
    <t>日</t>
  </si>
  <si>
    <t>－</t>
  </si>
  <si>
    <t>無投票</t>
  </si>
  <si>
    <t>市長選挙</t>
  </si>
  <si>
    <t>市議会議員選挙</t>
  </si>
  <si>
    <t>元</t>
  </si>
  <si>
    <t>知事選挙</t>
  </si>
  <si>
    <t>県議会議員選挙</t>
  </si>
  <si>
    <t>衆議院議員選挙</t>
  </si>
  <si>
    <t>参議院議員選挙</t>
  </si>
  <si>
    <t>補欠</t>
  </si>
  <si>
    <t>（ 選挙区 ）</t>
  </si>
  <si>
    <t>資料：選挙管理委員会</t>
  </si>
  <si>
    <t>１７－１３　投票区別選挙人名簿登録者数</t>
  </si>
  <si>
    <t>単位：人　各年９月１日現在</t>
  </si>
  <si>
    <t>投票区名</t>
  </si>
  <si>
    <t>男</t>
  </si>
  <si>
    <t>女</t>
  </si>
  <si>
    <t>若草</t>
  </si>
  <si>
    <t>中</t>
  </si>
  <si>
    <t>南</t>
  </si>
  <si>
    <t>西</t>
  </si>
  <si>
    <t>西第二</t>
  </si>
  <si>
    <t>東</t>
  </si>
  <si>
    <t>北</t>
  </si>
  <si>
    <t>東山</t>
  </si>
  <si>
    <t>桜ヶ丘西</t>
  </si>
  <si>
    <t>桜ヶ丘東</t>
  </si>
  <si>
    <t>小瀬</t>
  </si>
  <si>
    <t>池尻</t>
  </si>
  <si>
    <t>広見</t>
  </si>
  <si>
    <t>倉知北</t>
  </si>
  <si>
    <t>倉知南</t>
  </si>
  <si>
    <t>富岡</t>
  </si>
  <si>
    <t>千疋</t>
  </si>
  <si>
    <t>小屋名</t>
  </si>
  <si>
    <t>上白金</t>
  </si>
  <si>
    <t>山田</t>
  </si>
  <si>
    <t>津保川台</t>
  </si>
  <si>
    <t>保戸島</t>
  </si>
  <si>
    <t>赤土坂</t>
  </si>
  <si>
    <t>田原</t>
  </si>
  <si>
    <t>下有知北</t>
  </si>
  <si>
    <t>下有知南</t>
  </si>
  <si>
    <t>西神野</t>
  </si>
  <si>
    <t>下日立</t>
  </si>
  <si>
    <t>小野</t>
  </si>
  <si>
    <t>志津野</t>
  </si>
  <si>
    <t>１７－１４　選挙人名簿登録者数の推移</t>
  </si>
  <si>
    <t>総　　数</t>
  </si>
  <si>
    <t>１７－３　一般・特別会計の収支決算状況</t>
  </si>
  <si>
    <t>単位：千円・％</t>
  </si>
  <si>
    <t>歳　　　　　　　　　　入</t>
  </si>
  <si>
    <t>区　  分</t>
  </si>
  <si>
    <t>計</t>
  </si>
  <si>
    <t>一般会計</t>
  </si>
  <si>
    <t>特別会計</t>
  </si>
  <si>
    <t>歳　　　　　　　　　　出</t>
  </si>
  <si>
    <t>資料：総務財政課</t>
  </si>
  <si>
    <t>１７－４　一般会計決算状況（１）・・・目的別</t>
  </si>
  <si>
    <t>　（　歳　　入　）</t>
  </si>
  <si>
    <t>区　　　　分</t>
  </si>
  <si>
    <t>決算額</t>
  </si>
  <si>
    <t>構成比</t>
  </si>
  <si>
    <t>総額</t>
  </si>
  <si>
    <t>市税</t>
  </si>
  <si>
    <t>地方譲与税</t>
  </si>
  <si>
    <t>利子割交付税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</si>
  <si>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</si>
  <si>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</si>
  <si>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</si>
  <si>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</si>
  <si>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</si>
  <si>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</si>
  <si>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</si>
  <si>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</si>
  <si>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</si>
  <si>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</si>
  <si>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</si>
  <si>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</si>
  <si>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</si>
  <si>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</si>
  <si>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</si>
  <si>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</si>
  <si>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</si>
  <si>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　（　歳　　出　）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</si>
  <si>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</si>
  <si>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</si>
  <si>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</si>
  <si>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</si>
  <si>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</si>
  <si>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</si>
  <si>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</si>
  <si>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</si>
  <si>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</si>
  <si>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</si>
  <si>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</si>
  <si>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１７－５　一般会計決算状況（２）・・・性質別</t>
  </si>
  <si>
    <t>人件費</t>
  </si>
  <si>
    <t>扶助費</t>
  </si>
  <si>
    <t>物件費</t>
  </si>
  <si>
    <t>維持補修費</t>
  </si>
  <si>
    <t>補助費等</t>
  </si>
  <si>
    <t>積立金</t>
  </si>
  <si>
    <t>投資及び出資金</t>
  </si>
  <si>
    <t>貸付金</t>
  </si>
  <si>
    <t>繰出金</t>
  </si>
  <si>
    <t>普通建設事業費</t>
  </si>
  <si>
    <t>補助</t>
  </si>
  <si>
    <t>単独</t>
  </si>
  <si>
    <t>県営事業等</t>
  </si>
  <si>
    <t>受託事業等</t>
  </si>
  <si>
    <t>災害復旧事業費</t>
  </si>
  <si>
    <t>１７－６　特別会計決算の状況（歳出）</t>
  </si>
  <si>
    <t>増加率</t>
  </si>
  <si>
    <t>国民健康保険</t>
  </si>
  <si>
    <t>下水道</t>
  </si>
  <si>
    <t>交通災害共済</t>
  </si>
  <si>
    <t>食肉センター事業</t>
  </si>
  <si>
    <t>老人保健</t>
  </si>
  <si>
    <t>農業集落排水事業</t>
  </si>
  <si>
    <t>鉄道経営対策事業基金</t>
  </si>
  <si>
    <t>公設地方卸売市場事業</t>
  </si>
  <si>
    <t>１７－８　市税収入の状況（一般会計）</t>
  </si>
  <si>
    <t>収入額</t>
  </si>
  <si>
    <t>市民税</t>
  </si>
  <si>
    <t>固定資産税</t>
  </si>
  <si>
    <t>軽自動車税</t>
  </si>
  <si>
    <t>市たばこ税</t>
  </si>
  <si>
    <t>特別土地保有税</t>
  </si>
  <si>
    <t>都市計画税</t>
  </si>
  <si>
    <t>１７－９  市税負担の状況</t>
  </si>
  <si>
    <t>一　　般　　会　　計</t>
  </si>
  <si>
    <t>市　　税　　負　　担</t>
  </si>
  <si>
    <t>決算額(歳出)</t>
  </si>
  <si>
    <t>一世帯当り</t>
  </si>
  <si>
    <t>一人当り</t>
  </si>
  <si>
    <t>収 入 額</t>
  </si>
  <si>
    <t>千円</t>
  </si>
  <si>
    <t>円</t>
  </si>
  <si>
    <t>市　　　民　　　税</t>
  </si>
  <si>
    <t>特　　　別</t>
  </si>
  <si>
    <t>個　　　　　人</t>
  </si>
  <si>
    <t>法　人</t>
  </si>
  <si>
    <t>土地保有税</t>
  </si>
  <si>
    <t>普　徴</t>
  </si>
  <si>
    <t>特　徴</t>
  </si>
  <si>
    <t>資料：税務課</t>
  </si>
  <si>
    <t>１７－１0  納税義務者数</t>
  </si>
  <si>
    <t>１７－７　水道企業会計収支状況の推移</t>
  </si>
  <si>
    <t>単位：千円</t>
  </si>
  <si>
    <t>収　支</t>
  </si>
  <si>
    <t>損　　益　　勘　　定</t>
  </si>
  <si>
    <t>資　　本　　勘　　定</t>
  </si>
  <si>
    <t>予　算　額</t>
  </si>
  <si>
    <t>決　算　額</t>
  </si>
  <si>
    <t>収　入</t>
  </si>
  <si>
    <t>支　出</t>
  </si>
  <si>
    <t>資料：水道課</t>
  </si>
  <si>
    <t>１７－１1　財政力指数の推移</t>
  </si>
  <si>
    <t>基準財政需要額</t>
  </si>
  <si>
    <t>基準財政収入額</t>
  </si>
  <si>
    <t>財政力指数</t>
  </si>
  <si>
    <t>平成１２年度</t>
  </si>
  <si>
    <t>介護保険事業</t>
  </si>
  <si>
    <t>皆　増</t>
  </si>
  <si>
    <t>年度</t>
  </si>
  <si>
    <t>単位：人・件　各年４月１日現在</t>
  </si>
  <si>
    <t>平成９年度</t>
  </si>
  <si>
    <t>平成１０年度</t>
  </si>
  <si>
    <t>平成１１年度</t>
  </si>
  <si>
    <t>平成１３年度</t>
  </si>
  <si>
    <t>平成８年度</t>
  </si>
  <si>
    <t>対前年　増加率</t>
  </si>
  <si>
    <t>中小企業従業員　　　　　退職金共済事業</t>
  </si>
  <si>
    <t>財産区（広見・小野）</t>
  </si>
  <si>
    <t>平成10年度</t>
  </si>
  <si>
    <t>平成11年度</t>
  </si>
  <si>
    <t>平成12年度</t>
  </si>
  <si>
    <t>平成13年度</t>
  </si>
  <si>
    <t>平成14年度</t>
  </si>
  <si>
    <t>（注）世帯数及び人口は、各年度末現在の世帯数・人口による。</t>
  </si>
  <si>
    <t>　　　（平成12年度以降は外国人登録人口・世帯数を含む）</t>
  </si>
  <si>
    <t>平成１４年度</t>
  </si>
  <si>
    <t>平成</t>
  </si>
  <si>
    <t>平成</t>
  </si>
  <si>
    <r>
      <t>当日の有権者数</t>
    </r>
    <r>
      <rPr>
        <sz val="11"/>
        <color indexed="58"/>
        <rFont val="ＭＳ 明朝"/>
        <family val="1"/>
      </rPr>
      <t xml:space="preserve">
</t>
    </r>
    <r>
      <rPr>
        <sz val="6"/>
        <color indexed="58"/>
        <rFont val="ＭＳ 明朝"/>
        <family val="1"/>
      </rPr>
      <t>(選挙人名簿登録者数)</t>
    </r>
  </si>
  <si>
    <t>－</t>
  </si>
  <si>
    <t>補欠</t>
  </si>
  <si>
    <t>平　　成　　１１　　年</t>
  </si>
  <si>
    <t>平　　成　　1５　　年</t>
  </si>
  <si>
    <t>平成15年度</t>
  </si>
  <si>
    <t>１７－１５　行政機構図</t>
  </si>
  <si>
    <t>平成１５年４月１日現在</t>
  </si>
  <si>
    <t>議会</t>
  </si>
  <si>
    <t>事務局</t>
  </si>
  <si>
    <t>議事係、調査係</t>
  </si>
  <si>
    <t>秘書広報課</t>
  </si>
  <si>
    <t>秘書係、職員係、広報係、国際係</t>
  </si>
  <si>
    <t>企画課</t>
  </si>
  <si>
    <t>企画調整係、男女共同参画係、統計係</t>
  </si>
  <si>
    <t>中濃地域広域行政事務組合事務局</t>
  </si>
  <si>
    <t>電子情報課</t>
  </si>
  <si>
    <t>情報政策係、システム管理係</t>
  </si>
  <si>
    <t>総務部</t>
  </si>
  <si>
    <t>総務財政課</t>
  </si>
  <si>
    <t>法制係、事務管理係、財政係、資金係</t>
  </si>
  <si>
    <t>選挙管理委員会事務局</t>
  </si>
  <si>
    <t>公平委員会事務局</t>
  </si>
  <si>
    <t>管財課</t>
  </si>
  <si>
    <t>管理係、財産係、契約係、登記係</t>
  </si>
  <si>
    <t>工事検査室</t>
  </si>
  <si>
    <t>検査係</t>
  </si>
  <si>
    <t>税務課</t>
  </si>
  <si>
    <t>庶務諸税係、市民税係、法人市民税係、
土地係、家屋係、収納係</t>
  </si>
  <si>
    <t>交通防災課</t>
  </si>
  <si>
    <t>交通係、防災係</t>
  </si>
  <si>
    <t>福祉政策課</t>
  </si>
  <si>
    <t>福祉管理係、保護係、身障係、地域改善対策係</t>
  </si>
  <si>
    <t>高齢福祉課</t>
  </si>
  <si>
    <t>生きがい係、老人医療係、介護保険係</t>
  </si>
  <si>
    <t>社会福祉事業団</t>
  </si>
  <si>
    <t>　　[ 松風園 ]</t>
  </si>
  <si>
    <t>民生福祉部</t>
  </si>
  <si>
    <t>児童課</t>
  </si>
  <si>
    <t>児童母子係、保育係　　　　　　　　　[ つばき荘 ]</t>
  </si>
  <si>
    <t>日吉ヶ丘保育園</t>
  </si>
  <si>
    <t>南ヶ丘保育園</t>
  </si>
  <si>
    <t>富岡保育園</t>
  </si>
  <si>
    <t>西部保育園</t>
  </si>
  <si>
    <t>田原保育園</t>
  </si>
  <si>
    <t>養護訓練センター</t>
  </si>
  <si>
    <t>富野保育園</t>
  </si>
  <si>
    <t>家庭児童相談室</t>
  </si>
  <si>
    <t>市長</t>
  </si>
  <si>
    <t>助役</t>
  </si>
  <si>
    <t>市民課</t>
  </si>
  <si>
    <t>住民係、戸籍係、国保係、年金係、山ノ手分室</t>
  </si>
  <si>
    <t>市民相談室</t>
  </si>
  <si>
    <t>東部支所</t>
  </si>
  <si>
    <t>西部支所</t>
  </si>
  <si>
    <t>市民健康課</t>
  </si>
  <si>
    <t>健康プロジェクト推進室</t>
  </si>
  <si>
    <t>企画調整係</t>
  </si>
  <si>
    <t>保健センター</t>
  </si>
  <si>
    <t>予防係、指導係</t>
  </si>
  <si>
    <t>商工観光課</t>
  </si>
  <si>
    <t>商業係、工業係、金融労政係、観光係</t>
  </si>
  <si>
    <t>企業誘致対策室</t>
  </si>
  <si>
    <t>[ 関鍛冶伝承館 ]    [ 勤労会館 ]</t>
  </si>
  <si>
    <t>中濃公設地方卸売市場</t>
  </si>
  <si>
    <t>環境経済部</t>
  </si>
  <si>
    <t>農林課</t>
  </si>
  <si>
    <t>農政係、畜産係、林政係、農業土木係、土地改良係</t>
  </si>
  <si>
    <t>食肉センター</t>
  </si>
  <si>
    <t>農業委員会事務局</t>
  </si>
  <si>
    <t>生活環境課</t>
  </si>
  <si>
    <t>ごみ対策係、環境保全係、施設係</t>
  </si>
  <si>
    <t>火葬場</t>
  </si>
  <si>
    <t>清掃事務所</t>
  </si>
  <si>
    <t>都市計画課</t>
  </si>
  <si>
    <t>調整係、計画係、開発指導係、建築係</t>
  </si>
  <si>
    <t>土木課</t>
  </si>
  <si>
    <t>管理係、建設係、維持係、河川砂防係</t>
  </si>
  <si>
    <t>建設部</t>
  </si>
  <si>
    <t>治水対策室</t>
  </si>
  <si>
    <t>都市整備課</t>
  </si>
  <si>
    <t>街路公園係、区画整理係、関駅周辺整備係</t>
  </si>
  <si>
    <t>公共用地課</t>
  </si>
  <si>
    <t>調整係、プロジェクト係、用地対策係、自動車道対策係</t>
  </si>
  <si>
    <t>関市土地開発公社</t>
  </si>
  <si>
    <t>水道課</t>
  </si>
  <si>
    <t>庶務係、料金係、管理係、建設係、水源係</t>
  </si>
  <si>
    <t>水道部</t>
  </si>
  <si>
    <t>下水道課</t>
  </si>
  <si>
    <t>庶務係、管理係、建設係</t>
  </si>
  <si>
    <t>浄化センター</t>
  </si>
  <si>
    <t>収入役</t>
  </si>
  <si>
    <t>会計課</t>
  </si>
  <si>
    <t>金銭出納係、物品出納係</t>
  </si>
  <si>
    <t>教育総務課</t>
  </si>
  <si>
    <t>管理係、施設係</t>
  </si>
  <si>
    <t>学校教育課</t>
  </si>
  <si>
    <t>学事係、指導係、学校保健係</t>
  </si>
  <si>
    <t>教育委員会</t>
  </si>
  <si>
    <t>教育長</t>
  </si>
  <si>
    <t>まなびセンター</t>
  </si>
  <si>
    <t>児童生徒適応指導教室</t>
  </si>
  <si>
    <t>生涯学習課</t>
  </si>
  <si>
    <t>社会教育係、青少年係、女性係</t>
  </si>
  <si>
    <t>中央公民館</t>
  </si>
  <si>
    <t>東部地区公民館</t>
  </si>
  <si>
    <t>少年センター</t>
  </si>
  <si>
    <t>西部地区公民館</t>
  </si>
  <si>
    <t>山ノ手公民館</t>
  </si>
  <si>
    <t>倉知ふれあいセンター</t>
  </si>
  <si>
    <t>千疋ふれあいセンター</t>
  </si>
  <si>
    <t>田原ふれあいセンター</t>
  </si>
  <si>
    <t>旭ヶ丘ふれあいセンター</t>
  </si>
  <si>
    <t>桜ヶ丘ふれあいセンター</t>
  </si>
  <si>
    <t>図書館</t>
  </si>
  <si>
    <t>管理係、図書係</t>
  </si>
  <si>
    <t>文化課</t>
  </si>
  <si>
    <t>文化振興係、文化財係、市史係</t>
  </si>
  <si>
    <t>[ 塚原遺跡公園展示館 ]      [ 惟然記念館 ]</t>
  </si>
  <si>
    <t>文化会館</t>
  </si>
  <si>
    <t>スポーツ振興課</t>
  </si>
  <si>
    <t>指導係、施設係</t>
  </si>
  <si>
    <t>総合体育館</t>
  </si>
  <si>
    <t>運動公園課</t>
  </si>
  <si>
    <t>施設係</t>
  </si>
  <si>
    <t>中池公園事務所</t>
  </si>
  <si>
    <t>少年自然の家</t>
  </si>
  <si>
    <t>勤労青少年ホーム</t>
  </si>
  <si>
    <t>学校給食センター</t>
  </si>
  <si>
    <t>関商工高等学校</t>
  </si>
  <si>
    <t>庶務係</t>
  </si>
  <si>
    <t>監査委員</t>
  </si>
  <si>
    <t>選挙管理委員会</t>
  </si>
  <si>
    <t>（総務財政課内）</t>
  </si>
  <si>
    <t>公平委員会</t>
  </si>
  <si>
    <t>農業委員会</t>
  </si>
  <si>
    <t>（農林課内）</t>
  </si>
  <si>
    <t>固定資産評価審査委員会事務局</t>
  </si>
  <si>
    <t>（次長）</t>
  </si>
  <si>
    <t>固定資産評価審査委員会</t>
  </si>
  <si>
    <t>小･中学校</t>
  </si>
  <si>
    <t>年</t>
  </si>
  <si>
    <t>平成</t>
  </si>
  <si>
    <t>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</si>
</sst>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"/>
    <numFmt numFmtId="178" formatCode="[&lt;=999]000;[&lt;=99999]000\-00;000\-0000"/>
    <numFmt numFmtId="179" formatCode="#,##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</numFmts>
  <fonts count="3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4"/>
      <color indexed="12"/>
      <name val="ＭＳ 明朝"/>
      <family val="1"/>
    </font>
    <font>
      <b/>
      <sz val="11"/>
      <color indexed="12"/>
      <name val=""/>
      <family val="3"/>
    </font>
    <font>
      <sz val="11"/>
      <name val=""/>
      <family val="1"/>
    </font>
    <font>
      <b/>
      <sz val="20"/>
      <name val=""/>
      <family val="3"/>
    </font>
    <font>
      <b/>
      <sz val="16"/>
      <name val=""/>
      <family val="3"/>
    </font>
    <font>
      <b/>
      <sz val="12"/>
      <name val=""/>
      <family val="1"/>
    </font>
    <font>
      <sz val="11"/>
      <color indexed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58"/>
      <name val="ＭＳ 明朝"/>
      <family val="1"/>
    </font>
    <font>
      <sz val="10"/>
      <name val="ＭＳ 明朝"/>
      <family val="1"/>
    </font>
    <font>
      <b/>
      <sz val="11"/>
      <color indexed="58"/>
      <name val="ＭＳ 明朝"/>
      <family val="1"/>
    </font>
    <font>
      <sz val="10"/>
      <name val="ＭＳ ゴシック"/>
      <family val="3"/>
    </font>
    <font>
      <sz val="10"/>
      <name val="ＤＦ平成ゴシック体W7"/>
      <family val="3"/>
    </font>
    <font>
      <sz val="11"/>
      <color indexed="58"/>
      <name val="ＤＦ平成ゴシック体W7"/>
      <family val="3"/>
    </font>
    <font>
      <sz val="11"/>
      <name val="ＤＦ平成ゴシック体W7"/>
      <family val="3"/>
    </font>
    <font>
      <sz val="9"/>
      <color indexed="58"/>
      <name val="ＭＳ 明朝"/>
      <family val="1"/>
    </font>
    <font>
      <sz val="9"/>
      <name val="ＭＳ 明朝"/>
      <family val="1"/>
    </font>
    <font>
      <sz val="9"/>
      <color indexed="58"/>
      <name val="ＤＦ平成ゴシック体W7"/>
      <family val="3"/>
    </font>
    <font>
      <sz val="9"/>
      <color indexed="58"/>
      <name val="ＭＳ ゴシック"/>
      <family val="3"/>
    </font>
    <font>
      <b/>
      <sz val="9"/>
      <color indexed="58"/>
      <name val="ＭＳ ゴシック"/>
      <family val="3"/>
    </font>
    <font>
      <b/>
      <sz val="9"/>
      <name val="ＭＳ ゴシック"/>
      <family val="3"/>
    </font>
    <font>
      <sz val="9"/>
      <name val="ＤＦ平成ゴシック体W7"/>
      <family val="3"/>
    </font>
    <font>
      <sz val="8"/>
      <color indexed="58"/>
      <name val="ＭＳ 明朝"/>
      <family val="1"/>
    </font>
    <font>
      <sz val="8"/>
      <color indexed="58"/>
      <name val="ＤＦ平成ゴシック体W7"/>
      <family val="3"/>
    </font>
    <font>
      <sz val="11"/>
      <color indexed="12"/>
      <name val="ＭＳ 明朝"/>
      <family val="1"/>
    </font>
    <font>
      <b/>
      <sz val="11"/>
      <name val="ＭＳ 明朝"/>
      <family val="1"/>
    </font>
    <font>
      <b/>
      <sz val="11"/>
      <color indexed="12"/>
      <name val="ＭＳ 明朝"/>
      <family val="1"/>
    </font>
    <font>
      <sz val="6"/>
      <color indexed="5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</cellStyleXfs>
  <cellXfs count="4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vertical="center"/>
      <protection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centerContinuous" vertical="center"/>
      <protection/>
    </xf>
    <xf numFmtId="0" fontId="12" fillId="0" borderId="1" xfId="0" applyFont="1" applyBorder="1" applyAlignment="1" applyProtection="1">
      <alignment horizontal="centerContinuous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37" fontId="12" fillId="0" borderId="0" xfId="0" applyNumberFormat="1" applyFont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/>
    </xf>
    <xf numFmtId="37" fontId="13" fillId="0" borderId="0" xfId="0" applyNumberFormat="1" applyFont="1" applyAlignment="1" applyProtection="1">
      <alignment vertical="center"/>
      <protection/>
    </xf>
    <xf numFmtId="37" fontId="13" fillId="0" borderId="3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/>
    </xf>
    <xf numFmtId="37" fontId="14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horizontal="right" vertical="center"/>
      <protection/>
    </xf>
    <xf numFmtId="37" fontId="6" fillId="0" borderId="0" xfId="0" applyNumberFormat="1" applyFont="1" applyAlignment="1" applyProtection="1">
      <alignment horizontal="centerContinuous" vertical="center"/>
      <protection/>
    </xf>
    <xf numFmtId="0" fontId="0" fillId="0" borderId="1" xfId="0" applyBorder="1" applyAlignment="1">
      <alignment vertical="center"/>
    </xf>
    <xf numFmtId="37" fontId="4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horizontal="center" vertical="center"/>
      <protection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" xfId="0" applyBorder="1" applyAlignment="1" applyProtection="1">
      <alignment/>
      <protection/>
    </xf>
    <xf numFmtId="0" fontId="6" fillId="0" borderId="1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/>
    </xf>
    <xf numFmtId="37" fontId="3" fillId="0" borderId="7" xfId="0" applyNumberFormat="1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/>
    </xf>
    <xf numFmtId="37" fontId="10" fillId="0" borderId="7" xfId="0" applyNumberFormat="1" applyFont="1" applyBorder="1" applyAlignment="1" applyProtection="1">
      <alignment horizontal="centerContinuous" vertical="center"/>
      <protection locked="0"/>
    </xf>
    <xf numFmtId="0" fontId="16" fillId="0" borderId="6" xfId="0" applyFont="1" applyBorder="1" applyAlignment="1">
      <alignment horizontal="center" vertical="center"/>
    </xf>
    <xf numFmtId="176" fontId="13" fillId="0" borderId="3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18" fillId="0" borderId="2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7" fillId="0" borderId="1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Continuous" vertical="center"/>
    </xf>
    <xf numFmtId="0" fontId="24" fillId="0" borderId="1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16" fillId="0" borderId="1" xfId="0" applyFont="1" applyBorder="1" applyAlignment="1" applyProtection="1">
      <alignment horizontal="centerContinuous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5" xfId="0" applyFont="1" applyBorder="1" applyAlignment="1" applyProtection="1">
      <alignment horizontal="centerContinuous" vertical="center"/>
      <protection/>
    </xf>
    <xf numFmtId="0" fontId="16" fillId="0" borderId="6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2" xfId="0" applyFont="1" applyBorder="1" applyAlignment="1">
      <alignment horizontal="left" vertical="center"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18" fillId="0" borderId="1" xfId="0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176" fontId="18" fillId="0" borderId="3" xfId="0" applyNumberFormat="1" applyFont="1" applyBorder="1" applyAlignment="1" applyProtection="1">
      <alignment horizontal="right"/>
      <protection/>
    </xf>
    <xf numFmtId="0" fontId="16" fillId="0" borderId="8" xfId="0" applyFont="1" applyBorder="1" applyAlignment="1">
      <alignment/>
    </xf>
    <xf numFmtId="0" fontId="16" fillId="0" borderId="15" xfId="0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0" xfId="0" applyFont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11" xfId="0" applyFont="1" applyBorder="1" applyAlignment="1" applyProtection="1">
      <alignment horizontal="center" vertical="top"/>
      <protection/>
    </xf>
    <xf numFmtId="0" fontId="16" fillId="0" borderId="14" xfId="0" applyFont="1" applyBorder="1" applyAlignment="1" applyProtection="1">
      <alignment horizontal="center" vertical="top"/>
      <protection/>
    </xf>
    <xf numFmtId="0" fontId="16" fillId="0" borderId="6" xfId="0" applyFont="1" applyBorder="1" applyAlignment="1" applyProtection="1">
      <alignment horizontal="center" wrapText="1"/>
      <protection/>
    </xf>
    <xf numFmtId="37" fontId="17" fillId="0" borderId="0" xfId="0" applyNumberFormat="1" applyFont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 locked="0"/>
    </xf>
    <xf numFmtId="176" fontId="17" fillId="0" borderId="0" xfId="0" applyNumberFormat="1" applyFont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 locked="0"/>
    </xf>
    <xf numFmtId="0" fontId="16" fillId="0" borderId="7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/>
    </xf>
    <xf numFmtId="37" fontId="22" fillId="0" borderId="0" xfId="0" applyNumberFormat="1" applyFont="1" applyFill="1" applyBorder="1" applyAlignment="1" applyProtection="1">
      <alignment vertical="center"/>
      <protection/>
    </xf>
    <xf numFmtId="37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8" fillId="0" borderId="0" xfId="0" applyFont="1" applyAlignment="1">
      <alignment/>
    </xf>
    <xf numFmtId="0" fontId="18" fillId="0" borderId="4" xfId="0" applyFont="1" applyBorder="1" applyAlignment="1">
      <alignment horizontal="distributed" vertical="center"/>
    </xf>
    <xf numFmtId="0" fontId="20" fillId="0" borderId="0" xfId="0" applyFont="1" applyAlignment="1">
      <alignment horizontal="centerContinuous"/>
    </xf>
    <xf numFmtId="0" fontId="25" fillId="0" borderId="5" xfId="0" applyFont="1" applyBorder="1" applyAlignment="1">
      <alignment horizontal="centerContinuous" vertical="center"/>
    </xf>
    <xf numFmtId="0" fontId="25" fillId="0" borderId="1" xfId="0" applyFont="1" applyBorder="1" applyAlignment="1">
      <alignment horizontal="centerContinuous" vertical="center"/>
    </xf>
    <xf numFmtId="0" fontId="26" fillId="0" borderId="5" xfId="0" applyFont="1" applyBorder="1" applyAlignment="1">
      <alignment horizontal="centerContinuous" vertical="center"/>
    </xf>
    <xf numFmtId="0" fontId="26" fillId="0" borderId="1" xfId="0" applyFont="1" applyBorder="1" applyAlignment="1">
      <alignment horizontal="centerContinuous" vertical="center"/>
    </xf>
    <xf numFmtId="0" fontId="2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distributed" vertical="center"/>
    </xf>
    <xf numFmtId="37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37" fontId="26" fillId="0" borderId="0" xfId="0" applyNumberFormat="1" applyFont="1" applyAlignment="1" applyProtection="1">
      <alignment vertical="center"/>
      <protection/>
    </xf>
    <xf numFmtId="176" fontId="26" fillId="0" borderId="0" xfId="0" applyNumberFormat="1" applyFont="1" applyAlignment="1" applyProtection="1">
      <alignment vertical="center"/>
      <protection/>
    </xf>
    <xf numFmtId="37" fontId="24" fillId="0" borderId="0" xfId="0" applyNumberFormat="1" applyFont="1" applyAlignment="1" applyProtection="1">
      <alignment vertical="center"/>
      <protection locked="0"/>
    </xf>
    <xf numFmtId="37" fontId="26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horizontal="right" vertical="center"/>
      <protection/>
    </xf>
    <xf numFmtId="176" fontId="26" fillId="0" borderId="0" xfId="0" applyNumberFormat="1" applyFont="1" applyAlignment="1" applyProtection="1">
      <alignment horizontal="right" vertical="center"/>
      <protection/>
    </xf>
    <xf numFmtId="37" fontId="24" fillId="0" borderId="0" xfId="0" applyNumberFormat="1" applyFont="1" applyAlignment="1" applyProtection="1">
      <alignment horizontal="right" vertical="center"/>
      <protection/>
    </xf>
    <xf numFmtId="0" fontId="25" fillId="0" borderId="4" xfId="0" applyFont="1" applyBorder="1" applyAlignment="1">
      <alignment horizontal="distributed" vertical="center"/>
    </xf>
    <xf numFmtId="37" fontId="24" fillId="0" borderId="3" xfId="0" applyNumberFormat="1" applyFont="1" applyBorder="1" applyAlignment="1" applyProtection="1">
      <alignment vertical="center"/>
      <protection locked="0"/>
    </xf>
    <xf numFmtId="176" fontId="24" fillId="0" borderId="3" xfId="0" applyNumberFormat="1" applyFont="1" applyBorder="1" applyAlignment="1" applyProtection="1">
      <alignment vertical="center"/>
      <protection/>
    </xf>
    <xf numFmtId="176" fontId="25" fillId="0" borderId="3" xfId="0" applyNumberFormat="1" applyFont="1" applyBorder="1" applyAlignment="1" applyProtection="1">
      <alignment vertical="center"/>
      <protection/>
    </xf>
    <xf numFmtId="37" fontId="26" fillId="0" borderId="3" xfId="0" applyNumberFormat="1" applyFont="1" applyBorder="1" applyAlignment="1" applyProtection="1">
      <alignment vertical="center"/>
      <protection locked="0"/>
    </xf>
    <xf numFmtId="176" fontId="26" fillId="0" borderId="3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30" fillId="0" borderId="5" xfId="0" applyFont="1" applyBorder="1" applyAlignment="1">
      <alignment horizontal="centerContinuous" vertical="center"/>
    </xf>
    <xf numFmtId="0" fontId="30" fillId="0" borderId="1" xfId="0" applyFont="1" applyBorder="1" applyAlignment="1">
      <alignment horizontal="centerContinuous" vertical="center"/>
    </xf>
    <xf numFmtId="0" fontId="24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37" fontId="30" fillId="0" borderId="0" xfId="0" applyNumberFormat="1" applyFont="1" applyAlignment="1" applyProtection="1">
      <alignment vertical="center"/>
      <protection/>
    </xf>
    <xf numFmtId="176" fontId="30" fillId="0" borderId="0" xfId="0" applyNumberFormat="1" applyFont="1" applyAlignment="1" applyProtection="1">
      <alignment vertical="center"/>
      <protection/>
    </xf>
    <xf numFmtId="37" fontId="30" fillId="0" borderId="0" xfId="0" applyNumberFormat="1" applyFont="1" applyAlignment="1" applyProtection="1">
      <alignment vertical="center"/>
      <protection locked="0"/>
    </xf>
    <xf numFmtId="37" fontId="30" fillId="0" borderId="3" xfId="0" applyNumberFormat="1" applyFont="1" applyBorder="1" applyAlignment="1" applyProtection="1">
      <alignment vertical="center"/>
      <protection locked="0"/>
    </xf>
    <xf numFmtId="176" fontId="30" fillId="0" borderId="3" xfId="0" applyNumberFormat="1" applyFont="1" applyBorder="1" applyAlignment="1" applyProtection="1">
      <alignment vertical="center"/>
      <protection/>
    </xf>
    <xf numFmtId="0" fontId="23" fillId="0" borderId="5" xfId="0" applyFont="1" applyBorder="1" applyAlignment="1">
      <alignment horizontal="centerContinuous" vertical="center"/>
    </xf>
    <xf numFmtId="0" fontId="23" fillId="0" borderId="1" xfId="0" applyFont="1" applyBorder="1" applyAlignment="1">
      <alignment horizontal="centerContinuous" vertical="center"/>
    </xf>
    <xf numFmtId="0" fontId="23" fillId="0" borderId="6" xfId="0" applyFont="1" applyBorder="1" applyAlignment="1">
      <alignment horizontal="center" vertical="center"/>
    </xf>
    <xf numFmtId="37" fontId="22" fillId="0" borderId="0" xfId="0" applyNumberFormat="1" applyFont="1" applyAlignment="1" applyProtection="1">
      <alignment vertical="center"/>
      <protection/>
    </xf>
    <xf numFmtId="37" fontId="22" fillId="0" borderId="0" xfId="0" applyNumberFormat="1" applyFont="1" applyAlignment="1" applyProtection="1">
      <alignment vertical="center"/>
      <protection locked="0"/>
    </xf>
    <xf numFmtId="37" fontId="22" fillId="0" borderId="3" xfId="0" applyNumberFormat="1" applyFont="1" applyBorder="1" applyAlignment="1" applyProtection="1">
      <alignment vertical="center"/>
      <protection locked="0"/>
    </xf>
    <xf numFmtId="176" fontId="22" fillId="0" borderId="3" xfId="0" applyNumberFormat="1" applyFont="1" applyBorder="1" applyAlignment="1" applyProtection="1">
      <alignment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right"/>
      <protection/>
    </xf>
    <xf numFmtId="37" fontId="18" fillId="0" borderId="0" xfId="0" applyNumberFormat="1" applyFont="1" applyAlignment="1" applyProtection="1">
      <alignment horizontal="right"/>
      <protection/>
    </xf>
    <xf numFmtId="0" fontId="25" fillId="0" borderId="5" xfId="0" applyFont="1" applyBorder="1" applyAlignment="1" applyProtection="1">
      <alignment horizontal="centerContinuous" vertical="center"/>
      <protection/>
    </xf>
    <xf numFmtId="0" fontId="25" fillId="0" borderId="1" xfId="0" applyFont="1" applyBorder="1" applyAlignment="1" applyProtection="1">
      <alignment horizontal="centerContinuous" vertical="center"/>
      <protection/>
    </xf>
    <xf numFmtId="0" fontId="24" fillId="0" borderId="5" xfId="0" applyFont="1" applyBorder="1" applyAlignment="1" applyProtection="1">
      <alignment horizontal="centerContinuous" vertical="center"/>
      <protection/>
    </xf>
    <xf numFmtId="0" fontId="24" fillId="0" borderId="1" xfId="0" applyFont="1" applyBorder="1" applyAlignment="1" applyProtection="1">
      <alignment horizontal="centerContinuous" vertical="center"/>
      <protection/>
    </xf>
    <xf numFmtId="0" fontId="26" fillId="0" borderId="5" xfId="0" applyFont="1" applyBorder="1" applyAlignment="1" applyProtection="1">
      <alignment horizontal="centerContinuous" vertical="center"/>
      <protection/>
    </xf>
    <xf numFmtId="0" fontId="26" fillId="0" borderId="1" xfId="0" applyFont="1" applyBorder="1" applyAlignment="1" applyProtection="1">
      <alignment horizontal="centerContinuous" vertical="center"/>
      <protection/>
    </xf>
    <xf numFmtId="0" fontId="25" fillId="0" borderId="6" xfId="0" applyFont="1" applyBorder="1" applyAlignment="1" applyProtection="1">
      <alignment horizontal="center" vertical="center"/>
      <protection/>
    </xf>
    <xf numFmtId="0" fontId="24" fillId="0" borderId="6" xfId="0" applyFont="1" applyBorder="1" applyAlignment="1" applyProtection="1">
      <alignment horizontal="center" vertical="center"/>
      <protection/>
    </xf>
    <xf numFmtId="0" fontId="26" fillId="0" borderId="6" xfId="0" applyFont="1" applyBorder="1" applyAlignment="1" applyProtection="1">
      <alignment horizontal="center" vertical="center"/>
      <protection/>
    </xf>
    <xf numFmtId="0" fontId="25" fillId="0" borderId="2" xfId="0" applyFont="1" applyBorder="1" applyAlignment="1" applyProtection="1">
      <alignment horizontal="distributed" vertical="center"/>
      <protection/>
    </xf>
    <xf numFmtId="0" fontId="25" fillId="0" borderId="2" xfId="0" applyFont="1" applyBorder="1" applyAlignment="1" applyProtection="1">
      <alignment horizontal="distributed" vertical="center" shrinkToFit="1"/>
      <protection/>
    </xf>
    <xf numFmtId="0" fontId="25" fillId="0" borderId="2" xfId="0" applyFont="1" applyBorder="1" applyAlignment="1" applyProtection="1">
      <alignment horizontal="distributed" vertical="center" wrapText="1"/>
      <protection/>
    </xf>
    <xf numFmtId="37" fontId="31" fillId="0" borderId="0" xfId="0" applyNumberFormat="1" applyFont="1" applyAlignment="1" applyProtection="1">
      <alignment vertical="center"/>
      <protection/>
    </xf>
    <xf numFmtId="176" fontId="31" fillId="0" borderId="0" xfId="0" applyNumberFormat="1" applyFont="1" applyAlignment="1" applyProtection="1">
      <alignment vertical="center"/>
      <protection/>
    </xf>
    <xf numFmtId="37" fontId="32" fillId="0" borderId="0" xfId="0" applyNumberFormat="1" applyFont="1" applyAlignment="1" applyProtection="1">
      <alignment vertical="center"/>
      <protection/>
    </xf>
    <xf numFmtId="176" fontId="32" fillId="0" borderId="0" xfId="0" applyNumberFormat="1" applyFont="1" applyAlignment="1" applyProtection="1">
      <alignment vertical="center"/>
      <protection/>
    </xf>
    <xf numFmtId="37" fontId="31" fillId="0" borderId="0" xfId="0" applyNumberFormat="1" applyFont="1" applyAlignment="1" applyProtection="1">
      <alignment vertical="center"/>
      <protection locked="0"/>
    </xf>
    <xf numFmtId="37" fontId="32" fillId="0" borderId="0" xfId="0" applyNumberFormat="1" applyFont="1" applyAlignment="1" applyProtection="1">
      <alignment vertical="center"/>
      <protection locked="0"/>
    </xf>
    <xf numFmtId="37" fontId="31" fillId="0" borderId="0" xfId="0" applyNumberFormat="1" applyFont="1" applyBorder="1" applyAlignment="1" applyProtection="1">
      <alignment vertical="center"/>
      <protection locked="0"/>
    </xf>
    <xf numFmtId="176" fontId="31" fillId="0" borderId="0" xfId="0" applyNumberFormat="1" applyFont="1" applyBorder="1" applyAlignment="1" applyProtection="1">
      <alignment vertical="center"/>
      <protection/>
    </xf>
    <xf numFmtId="37" fontId="32" fillId="0" borderId="0" xfId="0" applyNumberFormat="1" applyFont="1" applyBorder="1" applyAlignment="1" applyProtection="1">
      <alignment vertical="center"/>
      <protection locked="0"/>
    </xf>
    <xf numFmtId="176" fontId="32" fillId="0" borderId="0" xfId="0" applyNumberFormat="1" applyFont="1" applyBorder="1" applyAlignment="1" applyProtection="1">
      <alignment vertical="center"/>
      <protection/>
    </xf>
    <xf numFmtId="37" fontId="31" fillId="0" borderId="3" xfId="0" applyNumberFormat="1" applyFont="1" applyBorder="1" applyAlignment="1" applyProtection="1">
      <alignment vertical="center"/>
      <protection locked="0"/>
    </xf>
    <xf numFmtId="176" fontId="31" fillId="0" borderId="3" xfId="0" applyNumberFormat="1" applyFont="1" applyBorder="1" applyAlignment="1" applyProtection="1">
      <alignment vertical="center"/>
      <protection/>
    </xf>
    <xf numFmtId="37" fontId="32" fillId="0" borderId="3" xfId="0" applyNumberFormat="1" applyFont="1" applyBorder="1" applyAlignment="1" applyProtection="1">
      <alignment vertical="center"/>
      <protection locked="0"/>
    </xf>
    <xf numFmtId="176" fontId="32" fillId="0" borderId="3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37" fontId="33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37" fontId="35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7" fontId="5" fillId="0" borderId="0" xfId="0" applyNumberFormat="1" applyFont="1" applyAlignment="1" applyProtection="1">
      <alignment vertical="center"/>
      <protection locked="0"/>
    </xf>
    <xf numFmtId="0" fontId="16" fillId="0" borderId="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3" xfId="0" applyFont="1" applyBorder="1" applyAlignment="1" applyProtection="1">
      <alignment/>
      <protection/>
    </xf>
    <xf numFmtId="0" fontId="30" fillId="0" borderId="6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>
      <alignment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17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37" fontId="17" fillId="0" borderId="0" xfId="0" applyNumberFormat="1" applyFont="1" applyAlignment="1" applyProtection="1">
      <alignment horizontal="right" vertical="center"/>
      <protection locked="0"/>
    </xf>
    <xf numFmtId="37" fontId="17" fillId="0" borderId="0" xfId="0" applyNumberFormat="1" applyFont="1" applyAlignment="1">
      <alignment horizontal="right" vertical="center"/>
    </xf>
    <xf numFmtId="37" fontId="17" fillId="0" borderId="0" xfId="0" applyNumberFormat="1" applyFont="1" applyBorder="1" applyAlignment="1" applyProtection="1">
      <alignment horizontal="right" vertical="center"/>
      <protection locked="0"/>
    </xf>
    <xf numFmtId="0" fontId="23" fillId="0" borderId="4" xfId="0" applyFont="1" applyBorder="1" applyAlignment="1">
      <alignment horizontal="center" vertical="center" wrapText="1"/>
    </xf>
    <xf numFmtId="37" fontId="22" fillId="0" borderId="3" xfId="0" applyNumberFormat="1" applyFont="1" applyBorder="1" applyAlignment="1" applyProtection="1">
      <alignment horizontal="right" vertical="center"/>
      <protection locked="0"/>
    </xf>
    <xf numFmtId="0" fontId="17" fillId="0" borderId="15" xfId="0" applyFont="1" applyBorder="1" applyAlignment="1" applyProtection="1">
      <alignment horizontal="centerContinuous" vertical="center"/>
      <protection/>
    </xf>
    <xf numFmtId="0" fontId="17" fillId="0" borderId="15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vertical="center"/>
      <protection/>
    </xf>
    <xf numFmtId="177" fontId="17" fillId="0" borderId="0" xfId="0" applyNumberFormat="1" applyFont="1" applyAlignment="1" applyProtection="1">
      <alignment vertical="center"/>
      <protection locked="0"/>
    </xf>
    <xf numFmtId="37" fontId="17" fillId="0" borderId="13" xfId="0" applyNumberFormat="1" applyFont="1" applyBorder="1" applyAlignment="1" applyProtection="1">
      <alignment vertical="center"/>
      <protection locked="0"/>
    </xf>
    <xf numFmtId="177" fontId="17" fillId="0" borderId="0" xfId="0" applyNumberFormat="1" applyFont="1" applyBorder="1" applyAlignment="1" applyProtection="1">
      <alignment vertical="center"/>
      <protection locked="0"/>
    </xf>
    <xf numFmtId="0" fontId="22" fillId="0" borderId="3" xfId="0" applyFont="1" applyBorder="1" applyAlignment="1" applyProtection="1">
      <alignment horizontal="center" vertical="center"/>
      <protection/>
    </xf>
    <xf numFmtId="177" fontId="22" fillId="0" borderId="3" xfId="0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3" xfId="0" applyFont="1" applyBorder="1" applyAlignment="1" applyProtection="1">
      <alignment horizontal="right" vertical="center"/>
      <protection locked="0"/>
    </xf>
    <xf numFmtId="2" fontId="1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2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>
      <alignment horizontal="distributed" vertical="center"/>
    </xf>
    <xf numFmtId="0" fontId="17" fillId="0" borderId="11" xfId="0" applyFont="1" applyBorder="1" applyAlignment="1">
      <alignment vertical="center"/>
    </xf>
    <xf numFmtId="0" fontId="17" fillId="0" borderId="14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2" xfId="0" applyFont="1" applyBorder="1" applyAlignment="1">
      <alignment vertical="center"/>
    </xf>
    <xf numFmtId="37" fontId="17" fillId="0" borderId="11" xfId="0" applyNumberFormat="1" applyFont="1" applyBorder="1" applyAlignment="1" applyProtection="1">
      <alignment vertical="center"/>
      <protection locked="0"/>
    </xf>
    <xf numFmtId="2" fontId="17" fillId="0" borderId="11" xfId="0" applyNumberFormat="1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2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 applyProtection="1">
      <alignment horizontal="right"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21" xfId="0" applyFont="1" applyBorder="1" applyAlignment="1">
      <alignment vertical="center"/>
    </xf>
    <xf numFmtId="37" fontId="17" fillId="0" borderId="17" xfId="0" applyNumberFormat="1" applyFont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/>
    </xf>
    <xf numFmtId="37" fontId="17" fillId="0" borderId="3" xfId="0" applyNumberFormat="1" applyFont="1" applyBorder="1" applyAlignment="1" applyProtection="1">
      <alignment/>
      <protection/>
    </xf>
    <xf numFmtId="37" fontId="17" fillId="0" borderId="4" xfId="0" applyNumberFormat="1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horizontal="right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37" fontId="17" fillId="0" borderId="3" xfId="0" applyNumberFormat="1" applyFont="1" applyBorder="1" applyAlignment="1" applyProtection="1">
      <alignment vertical="center"/>
      <protection/>
    </xf>
    <xf numFmtId="2" fontId="17" fillId="0" borderId="3" xfId="0" applyNumberFormat="1" applyFont="1" applyBorder="1" applyAlignment="1" applyProtection="1">
      <alignment vertical="center"/>
      <protection locked="0"/>
    </xf>
    <xf numFmtId="0" fontId="17" fillId="0" borderId="3" xfId="0" applyFont="1" applyBorder="1" applyAlignment="1">
      <alignment horizontal="center"/>
    </xf>
    <xf numFmtId="37" fontId="16" fillId="0" borderId="0" xfId="0" applyNumberFormat="1" applyFont="1" applyAlignment="1" applyProtection="1">
      <alignment vertical="center"/>
      <protection/>
    </xf>
    <xf numFmtId="0" fontId="16" fillId="0" borderId="2" xfId="0" applyFont="1" applyBorder="1" applyAlignment="1">
      <alignment horizontal="center" vertical="center"/>
    </xf>
    <xf numFmtId="37" fontId="16" fillId="0" borderId="2" xfId="0" applyNumberFormat="1" applyFont="1" applyBorder="1" applyAlignment="1" applyProtection="1">
      <alignment horizontal="center" vertical="center"/>
      <protection/>
    </xf>
    <xf numFmtId="37" fontId="16" fillId="0" borderId="2" xfId="0" applyNumberFormat="1" applyFont="1" applyBorder="1" applyAlignment="1" applyProtection="1">
      <alignment horizontal="distributed" vertical="center"/>
      <protection/>
    </xf>
    <xf numFmtId="0" fontId="16" fillId="0" borderId="2" xfId="0" applyFont="1" applyBorder="1" applyAlignment="1" applyProtection="1">
      <alignment horizontal="distributed" vertical="center"/>
      <protection/>
    </xf>
    <xf numFmtId="37" fontId="16" fillId="0" borderId="3" xfId="0" applyNumberFormat="1" applyFont="1" applyBorder="1" applyAlignment="1" applyProtection="1">
      <alignment vertical="center"/>
      <protection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7" fontId="17" fillId="0" borderId="0" xfId="0" applyNumberFormat="1" applyFont="1" applyAlignment="1" applyProtection="1">
      <alignment/>
      <protection/>
    </xf>
    <xf numFmtId="0" fontId="17" fillId="0" borderId="4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center" vertical="center"/>
      <protection/>
    </xf>
    <xf numFmtId="37" fontId="22" fillId="0" borderId="3" xfId="0" applyNumberFormat="1" applyFont="1" applyBorder="1" applyAlignment="1" applyProtection="1">
      <alignment vertical="center"/>
      <protection/>
    </xf>
    <xf numFmtId="37" fontId="24" fillId="0" borderId="0" xfId="0" applyNumberFormat="1" applyFont="1" applyAlignment="1" applyProtection="1">
      <alignment horizontal="right" vertical="center"/>
      <protection locked="0"/>
    </xf>
    <xf numFmtId="0" fontId="24" fillId="0" borderId="15" xfId="0" applyFont="1" applyBorder="1" applyAlignment="1">
      <alignment horizontal="center" vertical="center" wrapText="1"/>
    </xf>
    <xf numFmtId="37" fontId="17" fillId="0" borderId="11" xfId="0" applyNumberFormat="1" applyFont="1" applyBorder="1" applyAlignment="1" applyProtection="1">
      <alignment horizontal="right" vertical="center"/>
      <protection locked="0"/>
    </xf>
    <xf numFmtId="2" fontId="17" fillId="0" borderId="11" xfId="0" applyNumberFormat="1" applyFont="1" applyBorder="1" applyAlignment="1" applyProtection="1">
      <alignment horizontal="right" vertical="center"/>
      <protection locked="0"/>
    </xf>
    <xf numFmtId="0" fontId="1" fillId="0" borderId="0" xfId="20">
      <alignment vertical="center"/>
      <protection/>
    </xf>
    <xf numFmtId="0" fontId="38" fillId="0" borderId="0" xfId="20" applyFont="1">
      <alignment vertical="center"/>
      <protection/>
    </xf>
    <xf numFmtId="0" fontId="16" fillId="0" borderId="0" xfId="20" applyFont="1" applyAlignment="1">
      <alignment horizontal="right" vertical="center"/>
      <protection/>
    </xf>
    <xf numFmtId="0" fontId="18" fillId="0" borderId="0" xfId="21" applyFont="1">
      <alignment vertical="center"/>
      <protection/>
    </xf>
    <xf numFmtId="0" fontId="18" fillId="0" borderId="22" xfId="21" applyFont="1" applyBorder="1" applyAlignment="1">
      <alignment horizontal="distributed" vertical="center"/>
      <protection/>
    </xf>
    <xf numFmtId="0" fontId="18" fillId="0" borderId="0" xfId="21" applyFont="1" applyBorder="1" applyAlignment="1">
      <alignment horizontal="distributed" vertical="center"/>
      <protection/>
    </xf>
    <xf numFmtId="0" fontId="18" fillId="0" borderId="0" xfId="21" applyFont="1" applyAlignment="1">
      <alignment horizontal="left" vertical="center"/>
      <protection/>
    </xf>
    <xf numFmtId="0" fontId="18" fillId="0" borderId="23" xfId="21" applyFont="1" applyBorder="1" applyAlignment="1">
      <alignment vertical="center"/>
      <protection/>
    </xf>
    <xf numFmtId="0" fontId="18" fillId="0" borderId="24" xfId="21" applyFont="1" applyBorder="1">
      <alignment vertical="center"/>
      <protection/>
    </xf>
    <xf numFmtId="0" fontId="18" fillId="0" borderId="0" xfId="21" applyFont="1" applyAlignment="1">
      <alignment vertical="center"/>
      <protection/>
    </xf>
    <xf numFmtId="0" fontId="18" fillId="0" borderId="25" xfId="21" applyFont="1" applyBorder="1">
      <alignment vertical="center"/>
      <protection/>
    </xf>
    <xf numFmtId="0" fontId="18" fillId="0" borderId="23" xfId="21" applyFont="1" applyBorder="1" applyAlignment="1">
      <alignment horizontal="distributed" vertical="center"/>
      <protection/>
    </xf>
    <xf numFmtId="0" fontId="18" fillId="0" borderId="0" xfId="21" applyFont="1" applyBorder="1">
      <alignment vertical="center"/>
      <protection/>
    </xf>
    <xf numFmtId="0" fontId="18" fillId="0" borderId="26" xfId="21" applyFont="1" applyBorder="1">
      <alignment vertical="center"/>
      <protection/>
    </xf>
    <xf numFmtId="0" fontId="18" fillId="0" borderId="22" xfId="21" applyFont="1" applyBorder="1">
      <alignment vertical="center"/>
      <protection/>
    </xf>
    <xf numFmtId="0" fontId="1" fillId="0" borderId="27" xfId="21" applyBorder="1" applyAlignment="1">
      <alignment horizontal="distributed" vertical="center"/>
      <protection/>
    </xf>
    <xf numFmtId="0" fontId="1" fillId="0" borderId="0" xfId="21" applyBorder="1" applyAlignment="1">
      <alignment horizontal="distributed" vertical="center"/>
      <protection/>
    </xf>
    <xf numFmtId="0" fontId="18" fillId="0" borderId="0" xfId="21" applyFont="1" applyBorder="1" applyAlignment="1">
      <alignment vertical="center"/>
      <protection/>
    </xf>
    <xf numFmtId="0" fontId="18" fillId="0" borderId="24" xfId="21" applyFont="1" applyBorder="1" applyAlignment="1">
      <alignment vertical="center"/>
      <protection/>
    </xf>
    <xf numFmtId="0" fontId="1" fillId="0" borderId="0" xfId="21" applyAlignment="1">
      <alignment vertical="center"/>
      <protection/>
    </xf>
    <xf numFmtId="0" fontId="18" fillId="0" borderId="26" xfId="21" applyFont="1" applyBorder="1" applyAlignment="1">
      <alignment vertical="center"/>
      <protection/>
    </xf>
    <xf numFmtId="0" fontId="18" fillId="0" borderId="25" xfId="21" applyFont="1" applyBorder="1" applyAlignment="1">
      <alignment vertical="center"/>
      <protection/>
    </xf>
    <xf numFmtId="0" fontId="18" fillId="0" borderId="22" xfId="21" applyFont="1" applyBorder="1" applyAlignment="1">
      <alignment vertical="center"/>
      <protection/>
    </xf>
    <xf numFmtId="0" fontId="18" fillId="0" borderId="27" xfId="21" applyFont="1" applyBorder="1">
      <alignment vertical="center"/>
      <protection/>
    </xf>
    <xf numFmtId="0" fontId="18" fillId="0" borderId="0" xfId="21" applyFont="1" applyBorder="1" applyAlignment="1">
      <alignment vertical="center" shrinkToFit="1"/>
      <protection/>
    </xf>
    <xf numFmtId="0" fontId="18" fillId="0" borderId="28" xfId="21" applyFont="1" applyBorder="1">
      <alignment vertical="center"/>
      <protection/>
    </xf>
    <xf numFmtId="0" fontId="18" fillId="0" borderId="27" xfId="21" applyFont="1" applyBorder="1" applyAlignment="1">
      <alignment vertical="center"/>
      <protection/>
    </xf>
    <xf numFmtId="0" fontId="18" fillId="0" borderId="24" xfId="21" applyFont="1" applyBorder="1" applyAlignment="1">
      <alignment horizontal="distributed" vertical="center"/>
      <protection/>
    </xf>
    <xf numFmtId="0" fontId="18" fillId="0" borderId="25" xfId="21" applyFont="1" applyBorder="1" applyAlignment="1">
      <alignment horizontal="distributed" vertical="center"/>
      <protection/>
    </xf>
    <xf numFmtId="0" fontId="18" fillId="0" borderId="29" xfId="21" applyFont="1" applyBorder="1" applyAlignment="1">
      <alignment horizontal="distributed" vertical="center"/>
      <protection/>
    </xf>
    <xf numFmtId="0" fontId="18" fillId="0" borderId="23" xfId="21" applyFont="1" applyBorder="1">
      <alignment vertical="center"/>
      <protection/>
    </xf>
    <xf numFmtId="0" fontId="1" fillId="0" borderId="0" xfId="21">
      <alignment vertical="center"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8" fillId="0" borderId="26" xfId="21" applyFont="1" applyBorder="1" applyAlignment="1">
      <alignment horizontal="center" vertical="center" shrinkToFit="1"/>
      <protection/>
    </xf>
    <xf numFmtId="0" fontId="18" fillId="0" borderId="30" xfId="21" applyFont="1" applyBorder="1" applyAlignment="1">
      <alignment horizontal="center" vertical="center" shrinkToFit="1"/>
      <protection/>
    </xf>
    <xf numFmtId="0" fontId="18" fillId="0" borderId="12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8" fillId="0" borderId="23" xfId="21" applyFont="1" applyBorder="1" applyAlignment="1">
      <alignment horizontal="center" vertical="center" shrinkToFit="1"/>
      <protection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8" fillId="0" borderId="8" xfId="0" applyFont="1" applyBorder="1" applyAlignment="1">
      <alignment horizontal="center" vertical="center"/>
    </xf>
    <xf numFmtId="0" fontId="18" fillId="0" borderId="28" xfId="21" applyFont="1" applyBorder="1" applyAlignment="1">
      <alignment horizontal="center" vertical="center" shrinkToFit="1"/>
      <protection/>
    </xf>
    <xf numFmtId="0" fontId="18" fillId="0" borderId="23" xfId="21" applyFont="1" applyBorder="1" applyAlignment="1">
      <alignment vertical="center" shrinkToFit="1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18" fillId="0" borderId="22" xfId="21" applyFont="1" applyBorder="1" applyAlignment="1">
      <alignment horizontal="distributed" vertical="center"/>
      <protection/>
    </xf>
    <xf numFmtId="0" fontId="18" fillId="0" borderId="35" xfId="21" applyFont="1" applyBorder="1" applyAlignment="1">
      <alignment horizontal="distributed" vertical="center"/>
      <protection/>
    </xf>
    <xf numFmtId="0" fontId="18" fillId="0" borderId="0" xfId="21" applyFont="1" applyAlignment="1">
      <alignment vertical="center"/>
      <protection/>
    </xf>
    <xf numFmtId="0" fontId="18" fillId="0" borderId="0" xfId="21" applyFont="1" applyAlignment="1">
      <alignment horizontal="left" vertical="center"/>
      <protection/>
    </xf>
    <xf numFmtId="0" fontId="1" fillId="0" borderId="0" xfId="21" applyAlignment="1">
      <alignment vertical="center"/>
      <protection/>
    </xf>
    <xf numFmtId="0" fontId="18" fillId="0" borderId="36" xfId="21" applyFont="1" applyBorder="1" applyAlignment="1">
      <alignment horizontal="distributed" vertical="center"/>
      <protection/>
    </xf>
    <xf numFmtId="0" fontId="1" fillId="0" borderId="37" xfId="21" applyBorder="1" applyAlignment="1">
      <alignment horizontal="distributed" vertical="center"/>
      <protection/>
    </xf>
    <xf numFmtId="0" fontId="1" fillId="0" borderId="38" xfId="21" applyBorder="1" applyAlignment="1">
      <alignment horizontal="distributed" vertical="center"/>
      <protection/>
    </xf>
    <xf numFmtId="0" fontId="1" fillId="0" borderId="39" xfId="21" applyBorder="1" applyAlignment="1">
      <alignment horizontal="distributed" vertical="center"/>
      <protection/>
    </xf>
    <xf numFmtId="0" fontId="18" fillId="0" borderId="35" xfId="21" applyFont="1" applyBorder="1" applyAlignment="1">
      <alignment vertical="center"/>
      <protection/>
    </xf>
    <xf numFmtId="0" fontId="1" fillId="0" borderId="40" xfId="21" applyBorder="1" applyAlignment="1">
      <alignment horizontal="distributed" vertical="center"/>
      <protection/>
    </xf>
    <xf numFmtId="0" fontId="1" fillId="0" borderId="41" xfId="21" applyBorder="1" applyAlignment="1">
      <alignment horizontal="distributed" vertical="center"/>
      <protection/>
    </xf>
    <xf numFmtId="0" fontId="18" fillId="0" borderId="0" xfId="21" applyFont="1" applyAlignment="1">
      <alignment horizontal="left" vertical="center" wrapText="1"/>
      <protection/>
    </xf>
    <xf numFmtId="0" fontId="1" fillId="0" borderId="26" xfId="21" applyBorder="1" applyAlignment="1">
      <alignment vertical="center" shrinkToFit="1"/>
      <protection/>
    </xf>
    <xf numFmtId="0" fontId="1" fillId="0" borderId="30" xfId="21" applyBorder="1" applyAlignment="1">
      <alignment vertical="center" shrinkToFit="1"/>
      <protection/>
    </xf>
    <xf numFmtId="0" fontId="1" fillId="0" borderId="28" xfId="21" applyBorder="1" applyAlignment="1">
      <alignment vertical="center" shrinkToFit="1"/>
      <protection/>
    </xf>
    <xf numFmtId="0" fontId="18" fillId="0" borderId="23" xfId="21" applyFont="1" applyBorder="1" applyAlignment="1">
      <alignment horizontal="distributed" vertical="center"/>
      <protection/>
    </xf>
    <xf numFmtId="0" fontId="1" fillId="0" borderId="26" xfId="21" applyBorder="1" applyAlignment="1">
      <alignment horizontal="distributed" vertical="center"/>
      <protection/>
    </xf>
    <xf numFmtId="0" fontId="1" fillId="0" borderId="30" xfId="21" applyBorder="1" applyAlignment="1">
      <alignment horizontal="distributed" vertical="center"/>
      <protection/>
    </xf>
    <xf numFmtId="0" fontId="1" fillId="0" borderId="28" xfId="21" applyBorder="1" applyAlignment="1">
      <alignment horizontal="distributed" vertical="center"/>
      <protection/>
    </xf>
    <xf numFmtId="0" fontId="18" fillId="0" borderId="0" xfId="21" applyFont="1" applyBorder="1" applyAlignment="1">
      <alignment vertical="center"/>
      <protection/>
    </xf>
    <xf numFmtId="0" fontId="18" fillId="0" borderId="26" xfId="21" applyFont="1" applyBorder="1" applyAlignment="1">
      <alignment horizontal="distributed" vertical="center"/>
      <protection/>
    </xf>
    <xf numFmtId="0" fontId="18" fillId="0" borderId="30" xfId="21" applyFont="1" applyBorder="1" applyAlignment="1">
      <alignment horizontal="distributed" vertical="center"/>
      <protection/>
    </xf>
    <xf numFmtId="0" fontId="18" fillId="0" borderId="28" xfId="21" applyFont="1" applyBorder="1" applyAlignment="1">
      <alignment horizontal="distributed" vertical="center"/>
      <protection/>
    </xf>
    <xf numFmtId="0" fontId="18" fillId="0" borderId="26" xfId="21" applyFont="1" applyBorder="1" applyAlignment="1">
      <alignment vertical="center" shrinkToFit="1"/>
      <protection/>
    </xf>
    <xf numFmtId="0" fontId="18" fillId="0" borderId="30" xfId="21" applyFont="1" applyBorder="1" applyAlignment="1">
      <alignment vertical="center" shrinkToFit="1"/>
      <protection/>
    </xf>
    <xf numFmtId="0" fontId="18" fillId="0" borderId="28" xfId="21" applyFont="1" applyBorder="1" applyAlignment="1">
      <alignment vertical="center" shrinkToFit="1"/>
      <protection/>
    </xf>
    <xf numFmtId="0" fontId="18" fillId="0" borderId="37" xfId="21" applyFont="1" applyBorder="1" applyAlignment="1">
      <alignment horizontal="distributed" vertical="center"/>
      <protection/>
    </xf>
    <xf numFmtId="0" fontId="18" fillId="0" borderId="38" xfId="21" applyFont="1" applyBorder="1" applyAlignment="1">
      <alignment horizontal="distributed" vertical="center"/>
      <protection/>
    </xf>
    <xf numFmtId="0" fontId="18" fillId="0" borderId="39" xfId="21" applyFont="1" applyBorder="1" applyAlignment="1">
      <alignment horizontal="distributed" vertical="center"/>
      <protection/>
    </xf>
    <xf numFmtId="0" fontId="18" fillId="0" borderId="22" xfId="21" applyFont="1" applyBorder="1" applyAlignment="1">
      <alignment vertical="center" shrinkToFit="1"/>
      <protection/>
    </xf>
    <xf numFmtId="0" fontId="1" fillId="0" borderId="35" xfId="21" applyBorder="1" applyAlignment="1">
      <alignment vertical="center" shrinkToFit="1"/>
      <protection/>
    </xf>
    <xf numFmtId="0" fontId="18" fillId="0" borderId="24" xfId="21" applyFont="1" applyBorder="1" applyAlignment="1">
      <alignment horizontal="distributed" vertical="center"/>
      <protection/>
    </xf>
    <xf numFmtId="0" fontId="18" fillId="0" borderId="34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わかくさプラザ施設一覧" xfId="20"/>
    <cellStyle name="標準_行政機構図H15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2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5" customWidth="1"/>
    <col min="4" max="4" width="5.09765625" style="0" customWidth="1"/>
    <col min="5" max="15" width="6" style="0" customWidth="1"/>
  </cols>
  <sheetData>
    <row r="1" spans="2:15" ht="22.5" customHeight="1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9.75" customHeight="1"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5.75" customHeight="1" thickBot="1">
      <c r="B3" s="99" t="s">
        <v>1</v>
      </c>
      <c r="C3" s="12"/>
      <c r="D3" s="3"/>
      <c r="E3" s="3"/>
      <c r="M3" s="13"/>
      <c r="N3" s="13"/>
      <c r="O3" s="97" t="s">
        <v>2</v>
      </c>
    </row>
    <row r="4" spans="2:15" ht="25.5" customHeight="1">
      <c r="B4" s="79"/>
      <c r="C4" s="79"/>
      <c r="D4" s="80"/>
      <c r="E4" s="104" t="s">
        <v>3</v>
      </c>
      <c r="F4" s="104" t="s">
        <v>3</v>
      </c>
      <c r="G4" s="104" t="s">
        <v>4</v>
      </c>
      <c r="H4" s="104" t="s">
        <v>5</v>
      </c>
      <c r="I4" s="104" t="s">
        <v>6</v>
      </c>
      <c r="J4" s="104" t="s">
        <v>7</v>
      </c>
      <c r="K4" s="104" t="s">
        <v>8</v>
      </c>
      <c r="L4" s="105" t="s">
        <v>9</v>
      </c>
      <c r="M4" s="106"/>
      <c r="N4" s="104" t="s">
        <v>10</v>
      </c>
      <c r="O4" s="104" t="s">
        <v>11</v>
      </c>
    </row>
    <row r="5" spans="1:15" ht="25.5" customHeight="1">
      <c r="A5" s="15"/>
      <c r="B5" s="81" t="s">
        <v>12</v>
      </c>
      <c r="C5" s="81"/>
      <c r="D5" s="82"/>
      <c r="E5" s="107"/>
      <c r="F5" s="107"/>
      <c r="G5" s="107"/>
      <c r="H5" s="107"/>
      <c r="I5" s="107" t="s">
        <v>13</v>
      </c>
      <c r="J5" s="107" t="s">
        <v>13</v>
      </c>
      <c r="K5" s="107" t="s">
        <v>13</v>
      </c>
      <c r="L5" s="375" t="s">
        <v>14</v>
      </c>
      <c r="M5" s="375" t="s">
        <v>15</v>
      </c>
      <c r="N5" s="107" t="s">
        <v>13</v>
      </c>
      <c r="O5" s="107"/>
    </row>
    <row r="6" spans="1:15" ht="25.5" customHeight="1">
      <c r="A6" s="16"/>
      <c r="B6" s="83"/>
      <c r="C6" s="83"/>
      <c r="D6" s="84"/>
      <c r="E6" s="108" t="s">
        <v>16</v>
      </c>
      <c r="F6" s="108" t="s">
        <v>17</v>
      </c>
      <c r="G6" s="108" t="s">
        <v>18</v>
      </c>
      <c r="H6" s="108" t="s">
        <v>19</v>
      </c>
      <c r="I6" s="108" t="s">
        <v>19</v>
      </c>
      <c r="J6" s="108" t="s">
        <v>19</v>
      </c>
      <c r="K6" s="108" t="s">
        <v>19</v>
      </c>
      <c r="L6" s="376"/>
      <c r="M6" s="376"/>
      <c r="N6" s="108" t="s">
        <v>19</v>
      </c>
      <c r="O6" s="108" t="s">
        <v>21</v>
      </c>
    </row>
    <row r="7" spans="1:15" ht="25.5" customHeight="1">
      <c r="A7" s="4"/>
      <c r="B7" s="85" t="s">
        <v>22</v>
      </c>
      <c r="C7" s="86">
        <v>11</v>
      </c>
      <c r="D7" s="87" t="s">
        <v>374</v>
      </c>
      <c r="E7" s="88">
        <v>635</v>
      </c>
      <c r="F7" s="89">
        <v>631</v>
      </c>
      <c r="G7" s="88">
        <v>397</v>
      </c>
      <c r="H7" s="88">
        <v>7</v>
      </c>
      <c r="I7" s="88">
        <v>2</v>
      </c>
      <c r="J7" s="88">
        <v>2</v>
      </c>
      <c r="K7" s="88">
        <v>1</v>
      </c>
      <c r="L7" s="88">
        <v>90</v>
      </c>
      <c r="M7" s="88">
        <v>103</v>
      </c>
      <c r="N7" s="88">
        <v>4</v>
      </c>
      <c r="O7" s="88">
        <v>25</v>
      </c>
    </row>
    <row r="8" spans="1:15" ht="25.5" customHeight="1">
      <c r="A8" s="4"/>
      <c r="B8" s="89"/>
      <c r="C8" s="86">
        <v>12</v>
      </c>
      <c r="D8" s="87"/>
      <c r="E8" s="88">
        <v>635</v>
      </c>
      <c r="F8" s="89">
        <v>623</v>
      </c>
      <c r="G8" s="88">
        <v>393</v>
      </c>
      <c r="H8" s="88">
        <v>7</v>
      </c>
      <c r="I8" s="88">
        <v>2</v>
      </c>
      <c r="J8" s="88">
        <v>2</v>
      </c>
      <c r="K8" s="88">
        <v>1</v>
      </c>
      <c r="L8" s="88">
        <v>88</v>
      </c>
      <c r="M8" s="88">
        <v>102</v>
      </c>
      <c r="N8" s="88">
        <v>4</v>
      </c>
      <c r="O8" s="88">
        <v>24</v>
      </c>
    </row>
    <row r="9" spans="2:15" ht="25.5" customHeight="1">
      <c r="B9" s="89"/>
      <c r="C9" s="86">
        <v>13</v>
      </c>
      <c r="D9" s="87"/>
      <c r="E9" s="88">
        <v>635</v>
      </c>
      <c r="F9" s="89">
        <v>613</v>
      </c>
      <c r="G9" s="88">
        <v>386</v>
      </c>
      <c r="H9" s="88">
        <v>7</v>
      </c>
      <c r="I9" s="88">
        <v>2</v>
      </c>
      <c r="J9" s="88">
        <v>2</v>
      </c>
      <c r="K9" s="88">
        <v>1</v>
      </c>
      <c r="L9" s="88">
        <v>88</v>
      </c>
      <c r="M9" s="88">
        <v>100</v>
      </c>
      <c r="N9" s="88">
        <v>4</v>
      </c>
      <c r="O9" s="88">
        <v>23</v>
      </c>
    </row>
    <row r="10" spans="2:15" s="50" customFormat="1" ht="25.5" customHeight="1">
      <c r="B10" s="90"/>
      <c r="C10" s="91">
        <v>14</v>
      </c>
      <c r="D10" s="92"/>
      <c r="E10" s="93">
        <v>635</v>
      </c>
      <c r="F10" s="94">
        <v>613</v>
      </c>
      <c r="G10" s="93">
        <v>386</v>
      </c>
      <c r="H10" s="93">
        <v>6</v>
      </c>
      <c r="I10" s="93">
        <v>2</v>
      </c>
      <c r="J10" s="93">
        <v>2</v>
      </c>
      <c r="K10" s="93">
        <v>1</v>
      </c>
      <c r="L10" s="93">
        <v>90</v>
      </c>
      <c r="M10" s="93">
        <v>99</v>
      </c>
      <c r="N10" s="93">
        <v>4</v>
      </c>
      <c r="O10" s="93">
        <v>23</v>
      </c>
    </row>
    <row r="11" spans="2:15" s="51" customFormat="1" ht="25.5" customHeight="1" thickBot="1">
      <c r="B11" s="100"/>
      <c r="C11" s="101">
        <v>15</v>
      </c>
      <c r="D11" s="102"/>
      <c r="E11" s="103">
        <v>635</v>
      </c>
      <c r="F11" s="103">
        <v>610</v>
      </c>
      <c r="G11" s="103">
        <v>382</v>
      </c>
      <c r="H11" s="103">
        <v>7</v>
      </c>
      <c r="I11" s="103">
        <v>2</v>
      </c>
      <c r="J11" s="103">
        <v>2</v>
      </c>
      <c r="K11" s="103">
        <v>1</v>
      </c>
      <c r="L11" s="103">
        <v>89</v>
      </c>
      <c r="M11" s="103">
        <v>100</v>
      </c>
      <c r="N11" s="103">
        <v>4</v>
      </c>
      <c r="O11" s="103">
        <v>23</v>
      </c>
    </row>
    <row r="12" spans="2:15" ht="14.25">
      <c r="B12" s="95"/>
      <c r="C12" s="67"/>
      <c r="D12" s="68"/>
      <c r="E12" s="68"/>
      <c r="F12" s="68"/>
      <c r="G12" s="68"/>
      <c r="H12" s="68"/>
      <c r="I12" s="68"/>
      <c r="J12" s="69"/>
      <c r="K12" s="69"/>
      <c r="L12" s="69"/>
      <c r="M12" s="69"/>
      <c r="N12" s="70"/>
      <c r="O12" s="96" t="s">
        <v>24</v>
      </c>
    </row>
  </sheetData>
  <mergeCells count="2">
    <mergeCell ref="M5:M6"/>
    <mergeCell ref="L5:L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K27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3" width="4.59765625" style="0" customWidth="1"/>
    <col min="4" max="4" width="3.59765625" style="0" customWidth="1"/>
    <col min="5" max="11" width="9.69921875" style="0" customWidth="1"/>
  </cols>
  <sheetData>
    <row r="2" spans="2:11" ht="13.5" customHeight="1" thickBot="1">
      <c r="B2" s="26" t="s">
        <v>195</v>
      </c>
      <c r="C2" s="26"/>
      <c r="E2" s="3"/>
      <c r="I2" s="13"/>
      <c r="J2" s="13"/>
      <c r="K2" s="97" t="s">
        <v>214</v>
      </c>
    </row>
    <row r="3" spans="2:11" ht="19.5" customHeight="1">
      <c r="B3" s="68"/>
      <c r="C3" s="68"/>
      <c r="D3" s="124"/>
      <c r="E3" s="150" t="s">
        <v>187</v>
      </c>
      <c r="F3" s="150"/>
      <c r="G3" s="150"/>
      <c r="H3" s="253"/>
      <c r="I3" s="253"/>
      <c r="J3" s="254" t="s">
        <v>188</v>
      </c>
      <c r="K3" s="253"/>
    </row>
    <row r="4" spans="2:11" ht="19.5" customHeight="1">
      <c r="B4" s="362"/>
      <c r="C4" s="362"/>
      <c r="D4" s="232"/>
      <c r="E4" s="255" t="s">
        <v>189</v>
      </c>
      <c r="F4" s="255"/>
      <c r="G4" s="256" t="s">
        <v>190</v>
      </c>
      <c r="H4" s="257" t="s">
        <v>173</v>
      </c>
      <c r="I4" s="257" t="s">
        <v>174</v>
      </c>
      <c r="J4" s="258" t="s">
        <v>191</v>
      </c>
      <c r="K4" s="257" t="s">
        <v>177</v>
      </c>
    </row>
    <row r="5" spans="2:11" ht="19.5" customHeight="1">
      <c r="B5" s="363"/>
      <c r="C5" s="363"/>
      <c r="D5" s="259"/>
      <c r="E5" s="62" t="s">
        <v>192</v>
      </c>
      <c r="F5" s="62" t="s">
        <v>193</v>
      </c>
      <c r="G5" s="260"/>
      <c r="H5" s="260"/>
      <c r="I5" s="260"/>
      <c r="J5" s="260"/>
      <c r="K5" s="260"/>
    </row>
    <row r="6" spans="1:11" ht="27.75" customHeight="1">
      <c r="A6" s="4"/>
      <c r="B6" s="367" t="s">
        <v>375</v>
      </c>
      <c r="C6" s="364">
        <v>11</v>
      </c>
      <c r="D6" s="366" t="s">
        <v>376</v>
      </c>
      <c r="E6" s="262">
        <v>14535</v>
      </c>
      <c r="F6" s="262">
        <v>18829</v>
      </c>
      <c r="G6" s="262">
        <v>1807</v>
      </c>
      <c r="H6" s="262">
        <v>29185</v>
      </c>
      <c r="I6" s="262">
        <v>19500</v>
      </c>
      <c r="J6" s="262">
        <v>26</v>
      </c>
      <c r="K6" s="262">
        <v>28646</v>
      </c>
    </row>
    <row r="7" spans="1:11" ht="27.75" customHeight="1">
      <c r="A7" s="4"/>
      <c r="B7" s="364"/>
      <c r="C7" s="364">
        <v>12</v>
      </c>
      <c r="D7" s="261"/>
      <c r="E7" s="263">
        <v>14526</v>
      </c>
      <c r="F7" s="263">
        <v>18743</v>
      </c>
      <c r="G7" s="263">
        <v>1842</v>
      </c>
      <c r="H7" s="263">
        <v>29405</v>
      </c>
      <c r="I7" s="263">
        <v>19949</v>
      </c>
      <c r="J7" s="263">
        <v>25</v>
      </c>
      <c r="K7" s="263">
        <v>28876</v>
      </c>
    </row>
    <row r="8" spans="1:11" ht="27.75" customHeight="1">
      <c r="A8" s="4"/>
      <c r="B8" s="364"/>
      <c r="C8" s="364">
        <v>13</v>
      </c>
      <c r="D8" s="261"/>
      <c r="E8" s="263">
        <v>14149</v>
      </c>
      <c r="F8" s="263">
        <v>19028</v>
      </c>
      <c r="G8" s="263">
        <v>1870</v>
      </c>
      <c r="H8" s="263">
        <v>29703</v>
      </c>
      <c r="I8" s="263">
        <v>20498</v>
      </c>
      <c r="J8" s="263">
        <v>24</v>
      </c>
      <c r="K8" s="263">
        <v>29146</v>
      </c>
    </row>
    <row r="9" spans="1:11" ht="27.75" customHeight="1">
      <c r="A9" s="4"/>
      <c r="B9" s="364"/>
      <c r="C9" s="364">
        <v>14</v>
      </c>
      <c r="D9" s="261"/>
      <c r="E9" s="264">
        <v>14815</v>
      </c>
      <c r="F9" s="264">
        <v>18854</v>
      </c>
      <c r="G9" s="264">
        <v>1883</v>
      </c>
      <c r="H9" s="264">
        <v>30038</v>
      </c>
      <c r="I9" s="264">
        <v>21390</v>
      </c>
      <c r="J9" s="264">
        <v>25</v>
      </c>
      <c r="K9" s="264">
        <v>29483</v>
      </c>
    </row>
    <row r="10" spans="2:11" ht="27.75" customHeight="1" thickBot="1">
      <c r="B10" s="365"/>
      <c r="C10" s="365">
        <v>15</v>
      </c>
      <c r="D10" s="265"/>
      <c r="E10" s="266">
        <v>14726</v>
      </c>
      <c r="F10" s="266">
        <v>18542</v>
      </c>
      <c r="G10" s="266">
        <v>1913</v>
      </c>
      <c r="H10" s="266">
        <v>30268</v>
      </c>
      <c r="I10" s="266">
        <v>22207</v>
      </c>
      <c r="J10" s="266">
        <v>0</v>
      </c>
      <c r="K10" s="266">
        <v>29726</v>
      </c>
    </row>
    <row r="11" ht="14.25">
      <c r="K11" s="78" t="s">
        <v>194</v>
      </c>
    </row>
    <row r="12" ht="14.25">
      <c r="K12" s="78"/>
    </row>
    <row r="13" ht="14.25">
      <c r="K13" s="78"/>
    </row>
    <row r="14" ht="14.25">
      <c r="K14" s="78"/>
    </row>
    <row r="15" ht="14.25">
      <c r="K15" s="78"/>
    </row>
    <row r="16" ht="14.25">
      <c r="K16" s="78"/>
    </row>
    <row r="17" ht="14.25">
      <c r="K17" s="78"/>
    </row>
    <row r="18" ht="14.25">
      <c r="K18" s="78"/>
    </row>
    <row r="19" ht="14.25">
      <c r="K19" s="78"/>
    </row>
    <row r="20" ht="14.25">
      <c r="K20" s="78"/>
    </row>
    <row r="21" ht="14.25">
      <c r="K21" s="78"/>
    </row>
    <row r="22" ht="14.25">
      <c r="K22" s="78"/>
    </row>
    <row r="23" ht="14.25">
      <c r="K23" s="78"/>
    </row>
    <row r="24" ht="14.25">
      <c r="K24" s="78"/>
    </row>
    <row r="25" ht="14.25">
      <c r="K25" s="78"/>
    </row>
    <row r="26" ht="14.25">
      <c r="K26" s="78"/>
    </row>
    <row r="27" ht="14.25">
      <c r="K27" s="78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G9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7" width="20.59765625" style="0" customWidth="1"/>
  </cols>
  <sheetData>
    <row r="2" spans="2:7" ht="15" thickBot="1">
      <c r="B2" s="122" t="s">
        <v>206</v>
      </c>
      <c r="C2" s="3"/>
      <c r="D2" s="3"/>
      <c r="E2" s="2"/>
      <c r="F2" s="1"/>
      <c r="G2" s="75" t="s">
        <v>197</v>
      </c>
    </row>
    <row r="3" spans="2:7" ht="27.75" customHeight="1">
      <c r="B3" s="267" t="s">
        <v>12</v>
      </c>
      <c r="C3" s="268"/>
      <c r="D3" s="269"/>
      <c r="E3" s="270" t="s">
        <v>207</v>
      </c>
      <c r="F3" s="271" t="s">
        <v>208</v>
      </c>
      <c r="G3" s="271" t="s">
        <v>209</v>
      </c>
    </row>
    <row r="4" spans="1:7" ht="27.75" customHeight="1">
      <c r="A4" s="4"/>
      <c r="B4" s="85" t="s">
        <v>22</v>
      </c>
      <c r="C4" s="114">
        <v>10</v>
      </c>
      <c r="D4" s="272" t="s">
        <v>23</v>
      </c>
      <c r="E4" s="137">
        <v>12214017</v>
      </c>
      <c r="F4" s="137">
        <v>8928216</v>
      </c>
      <c r="G4" s="273">
        <v>0.735</v>
      </c>
    </row>
    <row r="5" spans="1:7" ht="27.75" customHeight="1">
      <c r="A5" s="4"/>
      <c r="B5" s="89"/>
      <c r="C5" s="114">
        <v>11</v>
      </c>
      <c r="D5" s="87"/>
      <c r="E5" s="137">
        <v>12516300</v>
      </c>
      <c r="F5" s="137">
        <v>8539037</v>
      </c>
      <c r="G5" s="273">
        <v>0.72</v>
      </c>
    </row>
    <row r="6" spans="2:7" ht="27.75" customHeight="1">
      <c r="B6" s="89"/>
      <c r="C6" s="114">
        <v>12</v>
      </c>
      <c r="D6" s="87"/>
      <c r="E6" s="137">
        <v>12608467</v>
      </c>
      <c r="F6" s="137">
        <v>8584458</v>
      </c>
      <c r="G6" s="273">
        <v>0.698</v>
      </c>
    </row>
    <row r="7" spans="2:7" ht="27.75" customHeight="1">
      <c r="B7" s="89"/>
      <c r="C7" s="114">
        <v>13</v>
      </c>
      <c r="D7" s="87"/>
      <c r="E7" s="274">
        <v>12587591</v>
      </c>
      <c r="F7" s="139">
        <v>8936231</v>
      </c>
      <c r="G7" s="275">
        <v>0.691</v>
      </c>
    </row>
    <row r="8" spans="2:7" ht="27.75" customHeight="1" thickBot="1">
      <c r="B8" s="250"/>
      <c r="C8" s="276">
        <v>14</v>
      </c>
      <c r="D8" s="252"/>
      <c r="E8" s="199">
        <v>12446674</v>
      </c>
      <c r="F8" s="199">
        <v>8599246</v>
      </c>
      <c r="G8" s="277">
        <v>0.694</v>
      </c>
    </row>
    <row r="9" spans="5:7" ht="14.25">
      <c r="E9" s="1"/>
      <c r="F9" s="1"/>
      <c r="G9" s="203" t="s">
        <v>105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2:O34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4.59765625" style="0" customWidth="1"/>
    <col min="4" max="4" width="1.59765625" style="0" customWidth="1"/>
    <col min="5" max="5" width="5.59765625" style="22" customWidth="1"/>
    <col min="6" max="6" width="3.59765625" style="0" customWidth="1"/>
    <col min="7" max="7" width="2.59765625" style="0" customWidth="1"/>
    <col min="8" max="8" width="3.59765625" style="0" customWidth="1"/>
    <col min="9" max="9" width="2.59765625" style="0" customWidth="1"/>
    <col min="10" max="11" width="3.59765625" style="0" customWidth="1"/>
    <col min="12" max="14" width="12.59765625" style="0" customWidth="1"/>
    <col min="15" max="15" width="7.59765625" style="5" customWidth="1"/>
  </cols>
  <sheetData>
    <row r="2" spans="2:15" ht="13.5" customHeight="1" thickBot="1">
      <c r="B2" s="99" t="s">
        <v>38</v>
      </c>
      <c r="C2" s="3"/>
      <c r="D2" s="3"/>
      <c r="E2" s="21"/>
      <c r="F2" s="3"/>
      <c r="G2" s="3"/>
      <c r="N2" s="13"/>
      <c r="O2" s="97" t="s">
        <v>39</v>
      </c>
    </row>
    <row r="3" spans="1:15" ht="30" customHeight="1">
      <c r="A3" s="15"/>
      <c r="B3" s="278"/>
      <c r="C3" s="278" t="s">
        <v>40</v>
      </c>
      <c r="D3" s="278"/>
      <c r="E3" s="279" t="s">
        <v>41</v>
      </c>
      <c r="F3" s="268"/>
      <c r="G3" s="268"/>
      <c r="H3" s="268"/>
      <c r="I3" s="268"/>
      <c r="J3" s="268"/>
      <c r="K3" s="269"/>
      <c r="L3" s="327" t="s">
        <v>233</v>
      </c>
      <c r="M3" s="278" t="s">
        <v>42</v>
      </c>
      <c r="N3" s="278" t="s">
        <v>43</v>
      </c>
      <c r="O3" s="278" t="s">
        <v>44</v>
      </c>
    </row>
    <row r="4" spans="1:15" ht="21" customHeight="1">
      <c r="A4" s="4"/>
      <c r="B4" s="89"/>
      <c r="C4" s="89"/>
      <c r="D4" s="89"/>
      <c r="E4" s="280" t="s">
        <v>231</v>
      </c>
      <c r="F4" s="88">
        <v>2</v>
      </c>
      <c r="G4" s="89" t="s">
        <v>36</v>
      </c>
      <c r="H4" s="88">
        <v>1</v>
      </c>
      <c r="I4" s="89" t="s">
        <v>46</v>
      </c>
      <c r="J4" s="88">
        <v>28</v>
      </c>
      <c r="K4" s="87" t="s">
        <v>47</v>
      </c>
      <c r="L4" s="137">
        <v>47641</v>
      </c>
      <c r="M4" s="262">
        <v>21226</v>
      </c>
      <c r="N4" s="281">
        <v>44.5</v>
      </c>
      <c r="O4" s="282"/>
    </row>
    <row r="5" spans="1:15" ht="21" customHeight="1">
      <c r="A5" s="4"/>
      <c r="B5" s="89"/>
      <c r="C5" s="283"/>
      <c r="D5" s="89"/>
      <c r="E5" s="280" t="s">
        <v>22</v>
      </c>
      <c r="F5" s="88">
        <v>3</v>
      </c>
      <c r="G5" s="89" t="s">
        <v>36</v>
      </c>
      <c r="H5" s="88">
        <v>9</v>
      </c>
      <c r="I5" s="89" t="s">
        <v>46</v>
      </c>
      <c r="J5" s="88">
        <v>22</v>
      </c>
      <c r="K5" s="87" t="s">
        <v>47</v>
      </c>
      <c r="L5" s="137">
        <v>49361</v>
      </c>
      <c r="M5" s="262" t="s">
        <v>48</v>
      </c>
      <c r="N5" s="281" t="s">
        <v>234</v>
      </c>
      <c r="O5" s="282" t="s">
        <v>49</v>
      </c>
    </row>
    <row r="6" spans="1:15" ht="21" customHeight="1">
      <c r="A6" s="4"/>
      <c r="B6" s="89"/>
      <c r="C6" s="285" t="s">
        <v>50</v>
      </c>
      <c r="D6" s="89"/>
      <c r="E6" s="280" t="s">
        <v>22</v>
      </c>
      <c r="F6" s="88">
        <v>7</v>
      </c>
      <c r="G6" s="89" t="s">
        <v>36</v>
      </c>
      <c r="H6" s="88">
        <v>9</v>
      </c>
      <c r="I6" s="89" t="s">
        <v>46</v>
      </c>
      <c r="J6" s="88">
        <v>10</v>
      </c>
      <c r="K6" s="87" t="s">
        <v>47</v>
      </c>
      <c r="L6" s="137">
        <v>53307</v>
      </c>
      <c r="M6" s="262">
        <v>35630</v>
      </c>
      <c r="N6" s="284">
        <f>M6/L6*100</f>
        <v>66.83925188061606</v>
      </c>
      <c r="O6" s="282"/>
    </row>
    <row r="7" spans="1:15" ht="21" customHeight="1">
      <c r="A7" s="4"/>
      <c r="B7" s="89"/>
      <c r="C7" s="89"/>
      <c r="D7" s="89"/>
      <c r="E7" s="280" t="s">
        <v>22</v>
      </c>
      <c r="F7" s="88">
        <v>11</v>
      </c>
      <c r="G7" s="89" t="s">
        <v>36</v>
      </c>
      <c r="H7" s="88">
        <v>9</v>
      </c>
      <c r="I7" s="89" t="s">
        <v>46</v>
      </c>
      <c r="J7" s="88">
        <v>12</v>
      </c>
      <c r="K7" s="87" t="s">
        <v>47</v>
      </c>
      <c r="L7" s="137">
        <v>56694</v>
      </c>
      <c r="M7" s="137">
        <v>37647</v>
      </c>
      <c r="N7" s="284">
        <f>M7/L7*100</f>
        <v>66.40385225949836</v>
      </c>
      <c r="O7" s="282"/>
    </row>
    <row r="8" spans="1:15" ht="21" customHeight="1">
      <c r="A8" s="4"/>
      <c r="B8" s="286"/>
      <c r="C8" s="286"/>
      <c r="D8" s="286"/>
      <c r="E8" s="287" t="s">
        <v>22</v>
      </c>
      <c r="F8" s="288">
        <v>15</v>
      </c>
      <c r="G8" s="286" t="s">
        <v>36</v>
      </c>
      <c r="H8" s="288">
        <v>9</v>
      </c>
      <c r="I8" s="286" t="s">
        <v>46</v>
      </c>
      <c r="J8" s="288">
        <v>7</v>
      </c>
      <c r="K8" s="289" t="s">
        <v>47</v>
      </c>
      <c r="L8" s="290">
        <v>59355</v>
      </c>
      <c r="M8" s="328" t="s">
        <v>234</v>
      </c>
      <c r="N8" s="329" t="s">
        <v>234</v>
      </c>
      <c r="O8" s="292" t="s">
        <v>49</v>
      </c>
    </row>
    <row r="9" spans="1:15" ht="21" customHeight="1">
      <c r="A9" s="4"/>
      <c r="B9" s="89"/>
      <c r="C9" s="89"/>
      <c r="D9" s="89"/>
      <c r="E9" s="280" t="s">
        <v>45</v>
      </c>
      <c r="F9" s="88">
        <v>62</v>
      </c>
      <c r="G9" s="89" t="s">
        <v>36</v>
      </c>
      <c r="H9" s="88">
        <v>4</v>
      </c>
      <c r="I9" s="89" t="s">
        <v>46</v>
      </c>
      <c r="J9" s="88">
        <v>26</v>
      </c>
      <c r="K9" s="87" t="s">
        <v>47</v>
      </c>
      <c r="L9" s="137">
        <v>44715</v>
      </c>
      <c r="M9" s="262">
        <v>37095</v>
      </c>
      <c r="N9" s="281">
        <f aca="true" t="shared" si="0" ref="N9:N17">M9/L9*100</f>
        <v>82.95873867829587</v>
      </c>
      <c r="O9" s="282"/>
    </row>
    <row r="10" spans="1:15" ht="21" customHeight="1">
      <c r="A10" s="4"/>
      <c r="B10" s="89"/>
      <c r="C10" s="283"/>
      <c r="D10" s="89"/>
      <c r="E10" s="280" t="s">
        <v>232</v>
      </c>
      <c r="F10" s="88">
        <v>3</v>
      </c>
      <c r="G10" s="89" t="s">
        <v>36</v>
      </c>
      <c r="H10" s="88">
        <v>4</v>
      </c>
      <c r="I10" s="89" t="s">
        <v>46</v>
      </c>
      <c r="J10" s="88">
        <v>21</v>
      </c>
      <c r="K10" s="87" t="s">
        <v>47</v>
      </c>
      <c r="L10" s="137">
        <v>48555</v>
      </c>
      <c r="M10" s="137">
        <v>38921</v>
      </c>
      <c r="N10" s="284">
        <f t="shared" si="0"/>
        <v>80.15858305014932</v>
      </c>
      <c r="O10" s="282"/>
    </row>
    <row r="11" spans="1:15" ht="21" customHeight="1">
      <c r="A11" s="4"/>
      <c r="B11" s="89"/>
      <c r="C11" s="285" t="s">
        <v>51</v>
      </c>
      <c r="D11" s="89"/>
      <c r="E11" s="280" t="s">
        <v>22</v>
      </c>
      <c r="F11" s="88">
        <v>7</v>
      </c>
      <c r="G11" s="89" t="s">
        <v>36</v>
      </c>
      <c r="H11" s="88">
        <v>4</v>
      </c>
      <c r="I11" s="89" t="s">
        <v>46</v>
      </c>
      <c r="J11" s="88">
        <v>23</v>
      </c>
      <c r="K11" s="87" t="s">
        <v>47</v>
      </c>
      <c r="L11" s="137">
        <v>52532</v>
      </c>
      <c r="M11" s="137">
        <v>38815</v>
      </c>
      <c r="N11" s="284">
        <f t="shared" si="0"/>
        <v>73.88829665727556</v>
      </c>
      <c r="O11" s="282"/>
    </row>
    <row r="12" spans="1:15" ht="21" customHeight="1">
      <c r="A12" s="4"/>
      <c r="B12" s="89"/>
      <c r="C12" s="89"/>
      <c r="D12" s="89"/>
      <c r="E12" s="280" t="s">
        <v>22</v>
      </c>
      <c r="F12" s="88">
        <v>11</v>
      </c>
      <c r="G12" s="89" t="s">
        <v>36</v>
      </c>
      <c r="H12" s="88">
        <v>4</v>
      </c>
      <c r="I12" s="89" t="s">
        <v>46</v>
      </c>
      <c r="J12" s="88">
        <v>25</v>
      </c>
      <c r="K12" s="87" t="s">
        <v>47</v>
      </c>
      <c r="L12" s="137">
        <v>56006</v>
      </c>
      <c r="M12" s="137">
        <v>40048</v>
      </c>
      <c r="N12" s="284">
        <f t="shared" si="0"/>
        <v>71.50662429025462</v>
      </c>
      <c r="O12" s="282"/>
    </row>
    <row r="13" spans="1:15" ht="21" customHeight="1">
      <c r="A13" s="4"/>
      <c r="B13" s="94"/>
      <c r="C13" s="94"/>
      <c r="D13" s="94"/>
      <c r="E13" s="280" t="s">
        <v>22</v>
      </c>
      <c r="F13" s="93">
        <v>15</v>
      </c>
      <c r="G13" s="94" t="s">
        <v>36</v>
      </c>
      <c r="H13" s="93">
        <v>4</v>
      </c>
      <c r="I13" s="94" t="s">
        <v>46</v>
      </c>
      <c r="J13" s="93">
        <v>27</v>
      </c>
      <c r="K13" s="87" t="s">
        <v>47</v>
      </c>
      <c r="L13" s="139">
        <v>58257</v>
      </c>
      <c r="M13" s="139">
        <v>35857</v>
      </c>
      <c r="N13" s="293">
        <f t="shared" si="0"/>
        <v>61.54968501639287</v>
      </c>
      <c r="O13" s="294"/>
    </row>
    <row r="14" spans="1:15" ht="21" customHeight="1">
      <c r="A14" s="4"/>
      <c r="B14" s="295"/>
      <c r="C14" s="295"/>
      <c r="D14" s="295"/>
      <c r="E14" s="296" t="s">
        <v>45</v>
      </c>
      <c r="F14" s="297">
        <v>60</v>
      </c>
      <c r="G14" s="295" t="s">
        <v>36</v>
      </c>
      <c r="H14" s="297">
        <v>1</v>
      </c>
      <c r="I14" s="295" t="s">
        <v>46</v>
      </c>
      <c r="J14" s="297">
        <v>27</v>
      </c>
      <c r="K14" s="298" t="s">
        <v>47</v>
      </c>
      <c r="L14" s="299">
        <v>43709</v>
      </c>
      <c r="M14" s="299">
        <v>16901</v>
      </c>
      <c r="N14" s="300">
        <f t="shared" si="0"/>
        <v>38.667093733556015</v>
      </c>
      <c r="O14" s="301"/>
    </row>
    <row r="15" spans="1:15" ht="21" customHeight="1">
      <c r="A15" s="4"/>
      <c r="B15" s="89"/>
      <c r="C15" s="89"/>
      <c r="D15" s="89"/>
      <c r="E15" s="280" t="s">
        <v>22</v>
      </c>
      <c r="F15" s="88" t="s">
        <v>52</v>
      </c>
      <c r="G15" s="89" t="s">
        <v>36</v>
      </c>
      <c r="H15" s="88">
        <v>1</v>
      </c>
      <c r="I15" s="89" t="s">
        <v>46</v>
      </c>
      <c r="J15" s="88">
        <v>29</v>
      </c>
      <c r="K15" s="87" t="s">
        <v>47</v>
      </c>
      <c r="L15" s="137">
        <v>46740</v>
      </c>
      <c r="M15" s="137">
        <v>19712</v>
      </c>
      <c r="N15" s="284">
        <f t="shared" si="0"/>
        <v>42.173727000427895</v>
      </c>
      <c r="O15" s="282"/>
    </row>
    <row r="16" spans="1:15" ht="21" customHeight="1">
      <c r="A16" s="4"/>
      <c r="B16" s="89"/>
      <c r="C16" s="285" t="s">
        <v>53</v>
      </c>
      <c r="D16" s="89"/>
      <c r="E16" s="280" t="s">
        <v>22</v>
      </c>
      <c r="F16" s="88">
        <v>5</v>
      </c>
      <c r="G16" s="89" t="s">
        <v>36</v>
      </c>
      <c r="H16" s="88">
        <v>1</v>
      </c>
      <c r="I16" s="89" t="s">
        <v>46</v>
      </c>
      <c r="J16" s="88">
        <v>31</v>
      </c>
      <c r="K16" s="87" t="s">
        <v>47</v>
      </c>
      <c r="L16" s="137">
        <v>50932</v>
      </c>
      <c r="M16" s="137">
        <v>19721</v>
      </c>
      <c r="N16" s="284">
        <f t="shared" si="0"/>
        <v>38.72025445692295</v>
      </c>
      <c r="O16" s="282"/>
    </row>
    <row r="17" spans="1:15" ht="21" customHeight="1">
      <c r="A17" s="4"/>
      <c r="B17" s="89"/>
      <c r="C17" s="89"/>
      <c r="D17" s="89"/>
      <c r="E17" s="280" t="s">
        <v>22</v>
      </c>
      <c r="F17" s="88">
        <v>9</v>
      </c>
      <c r="G17" s="89" t="s">
        <v>36</v>
      </c>
      <c r="H17" s="88">
        <v>2</v>
      </c>
      <c r="I17" s="89" t="s">
        <v>46</v>
      </c>
      <c r="J17" s="88">
        <v>2</v>
      </c>
      <c r="K17" s="87" t="s">
        <v>47</v>
      </c>
      <c r="L17" s="137">
        <v>54675</v>
      </c>
      <c r="M17" s="137">
        <v>21677</v>
      </c>
      <c r="N17" s="284">
        <f t="shared" si="0"/>
        <v>39.64700502972108</v>
      </c>
      <c r="O17" s="282"/>
    </row>
    <row r="18" spans="1:15" ht="21" customHeight="1">
      <c r="A18" s="4"/>
      <c r="B18" s="286"/>
      <c r="C18" s="286"/>
      <c r="D18" s="286"/>
      <c r="E18" s="287" t="s">
        <v>22</v>
      </c>
      <c r="F18" s="288">
        <v>13</v>
      </c>
      <c r="G18" s="286" t="s">
        <v>36</v>
      </c>
      <c r="H18" s="288">
        <v>1</v>
      </c>
      <c r="I18" s="286" t="s">
        <v>46</v>
      </c>
      <c r="J18" s="288">
        <v>28</v>
      </c>
      <c r="K18" s="289" t="s">
        <v>47</v>
      </c>
      <c r="L18" s="290">
        <v>57698</v>
      </c>
      <c r="M18" s="290">
        <v>22421</v>
      </c>
      <c r="N18" s="291">
        <v>38.86</v>
      </c>
      <c r="O18" s="292"/>
    </row>
    <row r="19" spans="1:15" ht="21" customHeight="1">
      <c r="A19" s="4"/>
      <c r="B19" s="89"/>
      <c r="C19" s="89"/>
      <c r="D19" s="89"/>
      <c r="E19" s="280" t="s">
        <v>45</v>
      </c>
      <c r="F19" s="88">
        <v>62</v>
      </c>
      <c r="G19" s="89" t="s">
        <v>36</v>
      </c>
      <c r="H19" s="88">
        <v>4</v>
      </c>
      <c r="I19" s="89" t="s">
        <v>46</v>
      </c>
      <c r="J19" s="88">
        <v>12</v>
      </c>
      <c r="K19" s="87" t="s">
        <v>47</v>
      </c>
      <c r="L19" s="137">
        <v>44983</v>
      </c>
      <c r="M19" s="137">
        <v>20081</v>
      </c>
      <c r="N19" s="284">
        <f aca="true" t="shared" si="1" ref="N19:N28">M19/L19*100</f>
        <v>44.64130893893248</v>
      </c>
      <c r="O19" s="282"/>
    </row>
    <row r="20" spans="1:15" ht="21" customHeight="1">
      <c r="A20" s="4"/>
      <c r="B20" s="89"/>
      <c r="C20" s="283"/>
      <c r="D20" s="89"/>
      <c r="E20" s="280" t="s">
        <v>232</v>
      </c>
      <c r="F20" s="88">
        <v>3</v>
      </c>
      <c r="G20" s="89" t="s">
        <v>36</v>
      </c>
      <c r="H20" s="88">
        <v>4</v>
      </c>
      <c r="I20" s="89" t="s">
        <v>46</v>
      </c>
      <c r="J20" s="88">
        <v>7</v>
      </c>
      <c r="K20" s="87" t="s">
        <v>47</v>
      </c>
      <c r="L20" s="137">
        <v>48974</v>
      </c>
      <c r="M20" s="137">
        <v>31858</v>
      </c>
      <c r="N20" s="284">
        <f t="shared" si="1"/>
        <v>65.05084330461061</v>
      </c>
      <c r="O20" s="282"/>
    </row>
    <row r="21" spans="1:15" ht="21" customHeight="1">
      <c r="A21" s="4"/>
      <c r="B21" s="89"/>
      <c r="C21" s="285" t="s">
        <v>54</v>
      </c>
      <c r="D21" s="89"/>
      <c r="E21" s="280" t="s">
        <v>22</v>
      </c>
      <c r="F21" s="88">
        <v>7</v>
      </c>
      <c r="G21" s="89" t="s">
        <v>36</v>
      </c>
      <c r="H21" s="88">
        <v>4</v>
      </c>
      <c r="I21" s="89" t="s">
        <v>46</v>
      </c>
      <c r="J21" s="88">
        <v>9</v>
      </c>
      <c r="K21" s="87" t="s">
        <v>47</v>
      </c>
      <c r="L21" s="137">
        <v>52847</v>
      </c>
      <c r="M21" s="137">
        <v>30608</v>
      </c>
      <c r="N21" s="284">
        <f t="shared" si="1"/>
        <v>57.91814104868772</v>
      </c>
      <c r="O21" s="282"/>
    </row>
    <row r="22" spans="1:15" ht="21" customHeight="1">
      <c r="A22" s="4"/>
      <c r="B22" s="89"/>
      <c r="C22" s="89"/>
      <c r="D22" s="89"/>
      <c r="E22" s="280" t="s">
        <v>22</v>
      </c>
      <c r="F22" s="88">
        <v>11</v>
      </c>
      <c r="G22" s="89" t="s">
        <v>36</v>
      </c>
      <c r="H22" s="88">
        <v>4</v>
      </c>
      <c r="I22" s="89" t="s">
        <v>46</v>
      </c>
      <c r="J22" s="88">
        <v>11</v>
      </c>
      <c r="K22" s="87" t="s">
        <v>47</v>
      </c>
      <c r="L22" s="137">
        <v>56388</v>
      </c>
      <c r="M22" s="137">
        <v>34666</v>
      </c>
      <c r="N22" s="284">
        <f t="shared" si="1"/>
        <v>61.477619351635106</v>
      </c>
      <c r="O22" s="283"/>
    </row>
    <row r="23" spans="1:15" ht="21" customHeight="1">
      <c r="A23" s="4"/>
      <c r="B23" s="286"/>
      <c r="C23" s="286"/>
      <c r="D23" s="286"/>
      <c r="E23" s="287" t="s">
        <v>22</v>
      </c>
      <c r="F23" s="288">
        <v>15</v>
      </c>
      <c r="G23" s="286" t="s">
        <v>36</v>
      </c>
      <c r="H23" s="288">
        <v>4</v>
      </c>
      <c r="I23" s="286" t="s">
        <v>46</v>
      </c>
      <c r="J23" s="288">
        <v>13</v>
      </c>
      <c r="K23" s="289" t="s">
        <v>47</v>
      </c>
      <c r="L23" s="290">
        <v>58883</v>
      </c>
      <c r="M23" s="290">
        <v>33326</v>
      </c>
      <c r="N23" s="291">
        <f t="shared" si="1"/>
        <v>56.59698045276226</v>
      </c>
      <c r="O23" s="292"/>
    </row>
    <row r="24" spans="1:15" ht="21" customHeight="1">
      <c r="A24" s="4"/>
      <c r="B24" s="89"/>
      <c r="C24" s="89"/>
      <c r="D24" s="89"/>
      <c r="E24" s="280" t="s">
        <v>22</v>
      </c>
      <c r="F24" s="88">
        <v>2</v>
      </c>
      <c r="G24" s="89" t="s">
        <v>36</v>
      </c>
      <c r="H24" s="88">
        <v>2</v>
      </c>
      <c r="I24" s="89" t="s">
        <v>46</v>
      </c>
      <c r="J24" s="88">
        <v>18</v>
      </c>
      <c r="K24" s="87" t="s">
        <v>47</v>
      </c>
      <c r="L24" s="137">
        <v>47985</v>
      </c>
      <c r="M24" s="137">
        <v>37788</v>
      </c>
      <c r="N24" s="284">
        <f t="shared" si="1"/>
        <v>78.74960925289153</v>
      </c>
      <c r="O24" s="282"/>
    </row>
    <row r="25" spans="1:15" ht="21" customHeight="1">
      <c r="A25" s="4"/>
      <c r="B25" s="89"/>
      <c r="C25" s="283"/>
      <c r="D25" s="89"/>
      <c r="E25" s="280" t="s">
        <v>22</v>
      </c>
      <c r="F25" s="88">
        <v>5</v>
      </c>
      <c r="G25" s="89" t="s">
        <v>36</v>
      </c>
      <c r="H25" s="88">
        <v>7</v>
      </c>
      <c r="I25" s="89" t="s">
        <v>46</v>
      </c>
      <c r="J25" s="88">
        <v>18</v>
      </c>
      <c r="K25" s="87" t="s">
        <v>47</v>
      </c>
      <c r="L25" s="137">
        <v>51695</v>
      </c>
      <c r="M25" s="137">
        <v>37874</v>
      </c>
      <c r="N25" s="284">
        <f t="shared" si="1"/>
        <v>73.26433891091982</v>
      </c>
      <c r="O25" s="282"/>
    </row>
    <row r="26" spans="1:15" ht="21" customHeight="1">
      <c r="A26" s="4"/>
      <c r="B26" s="89"/>
      <c r="C26" s="285" t="s">
        <v>55</v>
      </c>
      <c r="D26" s="89"/>
      <c r="E26" s="280" t="s">
        <v>22</v>
      </c>
      <c r="F26" s="88">
        <v>8</v>
      </c>
      <c r="G26" s="89" t="s">
        <v>36</v>
      </c>
      <c r="H26" s="88">
        <v>10</v>
      </c>
      <c r="I26" s="89" t="s">
        <v>46</v>
      </c>
      <c r="J26" s="88">
        <v>20</v>
      </c>
      <c r="K26" s="87" t="s">
        <v>47</v>
      </c>
      <c r="L26" s="137">
        <v>54608</v>
      </c>
      <c r="M26" s="137">
        <v>32370</v>
      </c>
      <c r="N26" s="284">
        <f t="shared" si="1"/>
        <v>59.277029006738935</v>
      </c>
      <c r="O26" s="282"/>
    </row>
    <row r="27" spans="1:15" ht="21" customHeight="1">
      <c r="A27" s="4"/>
      <c r="B27" s="89"/>
      <c r="C27" s="89"/>
      <c r="D27" s="89"/>
      <c r="E27" s="280" t="s">
        <v>22</v>
      </c>
      <c r="F27" s="88">
        <v>12</v>
      </c>
      <c r="G27" s="89" t="s">
        <v>36</v>
      </c>
      <c r="H27" s="88">
        <v>6</v>
      </c>
      <c r="I27" s="89" t="s">
        <v>46</v>
      </c>
      <c r="J27" s="88">
        <v>25</v>
      </c>
      <c r="K27" s="87" t="s">
        <v>47</v>
      </c>
      <c r="L27" s="137">
        <v>57476</v>
      </c>
      <c r="M27" s="137">
        <v>36595</v>
      </c>
      <c r="N27" s="284">
        <f t="shared" si="1"/>
        <v>63.670053587584384</v>
      </c>
      <c r="O27" s="282"/>
    </row>
    <row r="28" spans="1:15" ht="21" customHeight="1">
      <c r="A28" s="4"/>
      <c r="B28" s="286"/>
      <c r="C28" s="286"/>
      <c r="D28" s="286"/>
      <c r="E28" s="287" t="s">
        <v>22</v>
      </c>
      <c r="F28" s="288">
        <v>15</v>
      </c>
      <c r="G28" s="286" t="s">
        <v>36</v>
      </c>
      <c r="H28" s="288">
        <v>11</v>
      </c>
      <c r="I28" s="286" t="s">
        <v>46</v>
      </c>
      <c r="J28" s="288">
        <v>9</v>
      </c>
      <c r="K28" s="289" t="s">
        <v>47</v>
      </c>
      <c r="L28" s="290">
        <v>59232</v>
      </c>
      <c r="M28" s="290">
        <v>36374</v>
      </c>
      <c r="N28" s="291">
        <f t="shared" si="1"/>
        <v>61.40937331172339</v>
      </c>
      <c r="O28" s="292"/>
    </row>
    <row r="29" spans="1:15" ht="21" customHeight="1">
      <c r="A29" s="4"/>
      <c r="B29" s="94"/>
      <c r="C29" s="94"/>
      <c r="D29" s="94"/>
      <c r="E29" s="280" t="s">
        <v>22</v>
      </c>
      <c r="F29" s="93">
        <v>5</v>
      </c>
      <c r="G29" s="94" t="s">
        <v>36</v>
      </c>
      <c r="H29" s="93">
        <v>7</v>
      </c>
      <c r="I29" s="94" t="s">
        <v>46</v>
      </c>
      <c r="J29" s="93">
        <v>18</v>
      </c>
      <c r="K29" s="87" t="s">
        <v>47</v>
      </c>
      <c r="L29" s="139">
        <v>51695</v>
      </c>
      <c r="M29" s="139">
        <v>37823</v>
      </c>
      <c r="N29" s="293">
        <f>M29/L29*100</f>
        <v>73.16568333494536</v>
      </c>
      <c r="O29" s="294" t="s">
        <v>235</v>
      </c>
    </row>
    <row r="30" spans="1:15" ht="21" customHeight="1">
      <c r="A30" s="4"/>
      <c r="B30" s="89"/>
      <c r="C30" s="285" t="s">
        <v>56</v>
      </c>
      <c r="D30" s="89"/>
      <c r="E30" s="280" t="s">
        <v>22</v>
      </c>
      <c r="F30" s="88">
        <v>7</v>
      </c>
      <c r="G30" s="89" t="s">
        <v>36</v>
      </c>
      <c r="H30" s="88">
        <v>7</v>
      </c>
      <c r="I30" s="89" t="s">
        <v>46</v>
      </c>
      <c r="J30" s="88">
        <v>23</v>
      </c>
      <c r="K30" s="87" t="s">
        <v>47</v>
      </c>
      <c r="L30" s="137">
        <v>53604</v>
      </c>
      <c r="M30" s="137">
        <v>26215</v>
      </c>
      <c r="N30" s="284">
        <f>M30/L30*100</f>
        <v>48.90493246772628</v>
      </c>
      <c r="O30" s="282"/>
    </row>
    <row r="31" spans="1:15" ht="21" customHeight="1">
      <c r="A31" s="4"/>
      <c r="B31" s="89"/>
      <c r="C31" s="86" t="s">
        <v>58</v>
      </c>
      <c r="D31" s="89"/>
      <c r="E31" s="280" t="s">
        <v>22</v>
      </c>
      <c r="F31" s="88">
        <v>8</v>
      </c>
      <c r="G31" s="89" t="s">
        <v>36</v>
      </c>
      <c r="H31" s="88">
        <v>3</v>
      </c>
      <c r="I31" s="89" t="s">
        <v>46</v>
      </c>
      <c r="J31" s="88">
        <v>24</v>
      </c>
      <c r="K31" s="87" t="s">
        <v>47</v>
      </c>
      <c r="L31" s="137">
        <v>54140</v>
      </c>
      <c r="M31" s="137">
        <v>24285</v>
      </c>
      <c r="N31" s="284">
        <f>M31/L31*100</f>
        <v>44.85592907277429</v>
      </c>
      <c r="O31" s="282" t="s">
        <v>57</v>
      </c>
    </row>
    <row r="32" spans="1:15" ht="21" customHeight="1">
      <c r="A32" s="4"/>
      <c r="B32" s="89"/>
      <c r="C32" s="89"/>
      <c r="D32" s="283"/>
      <c r="E32" s="280" t="s">
        <v>22</v>
      </c>
      <c r="F32" s="93">
        <v>10</v>
      </c>
      <c r="G32" s="94" t="s">
        <v>36</v>
      </c>
      <c r="H32" s="93">
        <v>7</v>
      </c>
      <c r="I32" s="94" t="s">
        <v>46</v>
      </c>
      <c r="J32" s="93">
        <v>12</v>
      </c>
      <c r="K32" s="87" t="s">
        <v>47</v>
      </c>
      <c r="L32" s="302">
        <v>56050</v>
      </c>
      <c r="M32" s="302">
        <v>33996</v>
      </c>
      <c r="N32" s="293">
        <f>M32/L32*100</f>
        <v>60.65298840321142</v>
      </c>
      <c r="O32" s="303"/>
    </row>
    <row r="33" spans="2:15" ht="21" customHeight="1" thickBot="1">
      <c r="B33" s="304"/>
      <c r="C33" s="305"/>
      <c r="D33" s="306"/>
      <c r="E33" s="307" t="s">
        <v>22</v>
      </c>
      <c r="F33" s="308">
        <v>13</v>
      </c>
      <c r="G33" s="309" t="s">
        <v>36</v>
      </c>
      <c r="H33" s="308">
        <v>7</v>
      </c>
      <c r="I33" s="309" t="s">
        <v>46</v>
      </c>
      <c r="J33" s="308">
        <v>29</v>
      </c>
      <c r="K33" s="310" t="s">
        <v>47</v>
      </c>
      <c r="L33" s="311">
        <v>58181</v>
      </c>
      <c r="M33" s="311">
        <v>31959</v>
      </c>
      <c r="N33" s="312">
        <f>M33/L33*100</f>
        <v>54.930303707395886</v>
      </c>
      <c r="O33" s="313"/>
    </row>
    <row r="34" spans="14:15" ht="14.25">
      <c r="N34" s="13"/>
      <c r="O34" s="97" t="s">
        <v>59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2:H35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8" width="11.3984375" style="0" customWidth="1"/>
  </cols>
  <sheetData>
    <row r="2" spans="2:8" ht="13.5" customHeight="1" thickBot="1">
      <c r="B2" s="122" t="s">
        <v>60</v>
      </c>
      <c r="C2" s="2"/>
      <c r="D2" s="2"/>
      <c r="E2" s="1"/>
      <c r="F2" s="8"/>
      <c r="G2" s="8"/>
      <c r="H2" s="203" t="s">
        <v>61</v>
      </c>
    </row>
    <row r="3" spans="2:8" ht="19.5" customHeight="1">
      <c r="B3" s="373" t="s">
        <v>62</v>
      </c>
      <c r="C3" s="109" t="s">
        <v>236</v>
      </c>
      <c r="D3" s="109"/>
      <c r="E3" s="109"/>
      <c r="F3" s="28" t="s">
        <v>237</v>
      </c>
      <c r="G3" s="29"/>
      <c r="H3" s="29"/>
    </row>
    <row r="4" spans="2:8" ht="19.5" customHeight="1">
      <c r="B4" s="391"/>
      <c r="C4" s="112" t="s">
        <v>17</v>
      </c>
      <c r="D4" s="112" t="s">
        <v>63</v>
      </c>
      <c r="E4" s="112" t="s">
        <v>64</v>
      </c>
      <c r="F4" s="30" t="s">
        <v>17</v>
      </c>
      <c r="G4" s="30" t="s">
        <v>63</v>
      </c>
      <c r="H4" s="30" t="s">
        <v>64</v>
      </c>
    </row>
    <row r="5" spans="1:8" ht="16.5" customHeight="1">
      <c r="A5" s="4"/>
      <c r="B5" s="151" t="s">
        <v>65</v>
      </c>
      <c r="C5" s="314">
        <f>D5+E5</f>
        <v>1700</v>
      </c>
      <c r="D5" s="314">
        <v>806</v>
      </c>
      <c r="E5" s="314">
        <v>894</v>
      </c>
      <c r="F5" s="31">
        <f>G5+H5</f>
        <v>1823</v>
      </c>
      <c r="G5" s="31">
        <v>892</v>
      </c>
      <c r="H5" s="31">
        <v>931</v>
      </c>
    </row>
    <row r="6" spans="1:8" ht="16.5" customHeight="1">
      <c r="A6" s="4"/>
      <c r="B6" s="315" t="s">
        <v>66</v>
      </c>
      <c r="C6" s="314">
        <f>D6+E6</f>
        <v>1978</v>
      </c>
      <c r="D6" s="314">
        <v>912</v>
      </c>
      <c r="E6" s="314">
        <v>1066</v>
      </c>
      <c r="F6" s="31">
        <f>G6+H6</f>
        <v>1793</v>
      </c>
      <c r="G6" s="31">
        <v>826</v>
      </c>
      <c r="H6" s="31">
        <v>967</v>
      </c>
    </row>
    <row r="7" spans="1:8" ht="16.5" customHeight="1">
      <c r="A7" s="4"/>
      <c r="B7" s="316" t="s">
        <v>67</v>
      </c>
      <c r="C7" s="314">
        <f aca="true" t="shared" si="0" ref="C7:C33">D7+E7</f>
        <v>2910</v>
      </c>
      <c r="D7" s="314">
        <v>1398</v>
      </c>
      <c r="E7" s="314">
        <v>1512</v>
      </c>
      <c r="F7" s="31">
        <f aca="true" t="shared" si="1" ref="F7:F33">G7+H7</f>
        <v>2908</v>
      </c>
      <c r="G7" s="31">
        <v>1385</v>
      </c>
      <c r="H7" s="31">
        <v>1523</v>
      </c>
    </row>
    <row r="8" spans="1:8" ht="16.5" customHeight="1">
      <c r="A8" s="4"/>
      <c r="B8" s="316" t="s">
        <v>68</v>
      </c>
      <c r="C8" s="314">
        <f t="shared" si="0"/>
        <v>2785</v>
      </c>
      <c r="D8" s="314">
        <v>1323</v>
      </c>
      <c r="E8" s="314">
        <v>1462</v>
      </c>
      <c r="F8" s="31">
        <f t="shared" si="1"/>
        <v>2722</v>
      </c>
      <c r="G8" s="31">
        <v>1288</v>
      </c>
      <c r="H8" s="31">
        <v>1434</v>
      </c>
    </row>
    <row r="9" spans="1:8" ht="16.5" customHeight="1">
      <c r="A9" s="4"/>
      <c r="B9" s="317" t="s">
        <v>69</v>
      </c>
      <c r="C9" s="314">
        <f t="shared" si="0"/>
        <v>3030</v>
      </c>
      <c r="D9" s="314">
        <v>1484</v>
      </c>
      <c r="E9" s="314">
        <v>1546</v>
      </c>
      <c r="F9" s="31">
        <f t="shared" si="1"/>
        <v>3090</v>
      </c>
      <c r="G9" s="31">
        <v>1512</v>
      </c>
      <c r="H9" s="31">
        <v>1578</v>
      </c>
    </row>
    <row r="10" spans="1:8" ht="16.5" customHeight="1">
      <c r="A10" s="4"/>
      <c r="B10" s="316" t="s">
        <v>70</v>
      </c>
      <c r="C10" s="314">
        <f t="shared" si="0"/>
        <v>2921</v>
      </c>
      <c r="D10" s="314">
        <v>1404</v>
      </c>
      <c r="E10" s="314">
        <v>1517</v>
      </c>
      <c r="F10" s="31">
        <f t="shared" si="1"/>
        <v>3049</v>
      </c>
      <c r="G10" s="31">
        <v>1453</v>
      </c>
      <c r="H10" s="31">
        <v>1596</v>
      </c>
    </row>
    <row r="11" spans="1:8" ht="16.5" customHeight="1">
      <c r="A11" s="4"/>
      <c r="B11" s="316" t="s">
        <v>71</v>
      </c>
      <c r="C11" s="314">
        <f t="shared" si="0"/>
        <v>2865</v>
      </c>
      <c r="D11" s="314">
        <v>1371</v>
      </c>
      <c r="E11" s="314">
        <v>1494</v>
      </c>
      <c r="F11" s="31">
        <f t="shared" si="1"/>
        <v>2837</v>
      </c>
      <c r="G11" s="31">
        <v>1366</v>
      </c>
      <c r="H11" s="31">
        <v>1471</v>
      </c>
    </row>
    <row r="12" spans="1:8" ht="16.5" customHeight="1">
      <c r="A12" s="4"/>
      <c r="B12" s="317" t="s">
        <v>72</v>
      </c>
      <c r="C12" s="314">
        <f t="shared" si="0"/>
        <v>2709</v>
      </c>
      <c r="D12" s="314">
        <v>1322</v>
      </c>
      <c r="E12" s="314">
        <v>1387</v>
      </c>
      <c r="F12" s="31">
        <f t="shared" si="1"/>
        <v>2766</v>
      </c>
      <c r="G12" s="31">
        <v>1324</v>
      </c>
      <c r="H12" s="31">
        <v>1442</v>
      </c>
    </row>
    <row r="13" spans="1:8" ht="16.5" customHeight="1">
      <c r="A13" s="4"/>
      <c r="B13" s="318" t="s">
        <v>73</v>
      </c>
      <c r="C13" s="314">
        <f t="shared" si="0"/>
        <v>2798</v>
      </c>
      <c r="D13" s="314">
        <v>1387</v>
      </c>
      <c r="E13" s="314">
        <v>1411</v>
      </c>
      <c r="F13" s="31">
        <f t="shared" si="1"/>
        <v>2921</v>
      </c>
      <c r="G13" s="31">
        <v>1456</v>
      </c>
      <c r="H13" s="31">
        <v>1465</v>
      </c>
    </row>
    <row r="14" spans="1:8" ht="16.5" customHeight="1">
      <c r="A14" s="4"/>
      <c r="B14" s="318" t="s">
        <v>74</v>
      </c>
      <c r="C14" s="314">
        <f t="shared" si="0"/>
        <v>3371</v>
      </c>
      <c r="D14" s="314">
        <v>1612</v>
      </c>
      <c r="E14" s="314">
        <v>1759</v>
      </c>
      <c r="F14" s="31">
        <f t="shared" si="1"/>
        <v>3595</v>
      </c>
      <c r="G14" s="31">
        <v>1719</v>
      </c>
      <c r="H14" s="31">
        <v>1876</v>
      </c>
    </row>
    <row r="15" spans="1:8" ht="16.5" customHeight="1">
      <c r="A15" s="4"/>
      <c r="B15" s="151" t="s">
        <v>75</v>
      </c>
      <c r="C15" s="314">
        <f t="shared" si="0"/>
        <v>2548</v>
      </c>
      <c r="D15" s="314">
        <v>1263</v>
      </c>
      <c r="E15" s="314">
        <v>1285</v>
      </c>
      <c r="F15" s="31">
        <f t="shared" si="1"/>
        <v>2700</v>
      </c>
      <c r="G15" s="31">
        <v>1326</v>
      </c>
      <c r="H15" s="31">
        <v>1374</v>
      </c>
    </row>
    <row r="16" spans="1:8" ht="16.5" customHeight="1">
      <c r="A16" s="4"/>
      <c r="B16" s="151" t="s">
        <v>76</v>
      </c>
      <c r="C16" s="314">
        <f t="shared" si="0"/>
        <v>669</v>
      </c>
      <c r="D16" s="314">
        <v>338</v>
      </c>
      <c r="E16" s="314">
        <v>331</v>
      </c>
      <c r="F16" s="31">
        <f t="shared" si="1"/>
        <v>701</v>
      </c>
      <c r="G16" s="31">
        <v>344</v>
      </c>
      <c r="H16" s="31">
        <v>357</v>
      </c>
    </row>
    <row r="17" spans="1:8" ht="16.5" customHeight="1">
      <c r="A17" s="4"/>
      <c r="B17" s="151" t="s">
        <v>77</v>
      </c>
      <c r="C17" s="314">
        <f t="shared" si="0"/>
        <v>1201</v>
      </c>
      <c r="D17" s="314">
        <v>596</v>
      </c>
      <c r="E17" s="314">
        <v>605</v>
      </c>
      <c r="F17" s="31">
        <f t="shared" si="1"/>
        <v>1221</v>
      </c>
      <c r="G17" s="31">
        <v>608</v>
      </c>
      <c r="H17" s="31">
        <v>613</v>
      </c>
    </row>
    <row r="18" spans="1:8" ht="16.5" customHeight="1">
      <c r="A18" s="4"/>
      <c r="B18" s="318" t="s">
        <v>78</v>
      </c>
      <c r="C18" s="314">
        <f t="shared" si="0"/>
        <v>1846</v>
      </c>
      <c r="D18" s="314">
        <v>872</v>
      </c>
      <c r="E18" s="314">
        <v>974</v>
      </c>
      <c r="F18" s="31">
        <f t="shared" si="1"/>
        <v>1999</v>
      </c>
      <c r="G18" s="31">
        <v>942</v>
      </c>
      <c r="H18" s="31">
        <v>1057</v>
      </c>
    </row>
    <row r="19" spans="1:8" ht="16.5" customHeight="1">
      <c r="A19" s="4"/>
      <c r="B19" s="318" t="s">
        <v>79</v>
      </c>
      <c r="C19" s="314">
        <f t="shared" si="0"/>
        <v>2292</v>
      </c>
      <c r="D19" s="314">
        <v>1128</v>
      </c>
      <c r="E19" s="314">
        <v>1164</v>
      </c>
      <c r="F19" s="31">
        <f t="shared" si="1"/>
        <v>2379</v>
      </c>
      <c r="G19" s="31">
        <v>1184</v>
      </c>
      <c r="H19" s="31">
        <v>1195</v>
      </c>
    </row>
    <row r="20" spans="1:8" ht="16.5" customHeight="1">
      <c r="A20" s="4"/>
      <c r="B20" s="151" t="s">
        <v>80</v>
      </c>
      <c r="C20" s="314">
        <f t="shared" si="0"/>
        <v>1802</v>
      </c>
      <c r="D20" s="314">
        <v>879</v>
      </c>
      <c r="E20" s="314">
        <v>923</v>
      </c>
      <c r="F20" s="31">
        <f t="shared" si="1"/>
        <v>1936</v>
      </c>
      <c r="G20" s="31">
        <v>952</v>
      </c>
      <c r="H20" s="31">
        <v>984</v>
      </c>
    </row>
    <row r="21" spans="1:8" ht="16.5" customHeight="1">
      <c r="A21" s="4"/>
      <c r="B21" s="151" t="s">
        <v>81</v>
      </c>
      <c r="C21" s="314">
        <f t="shared" si="0"/>
        <v>1756</v>
      </c>
      <c r="D21" s="314">
        <v>866</v>
      </c>
      <c r="E21" s="314">
        <v>890</v>
      </c>
      <c r="F21" s="31">
        <f t="shared" si="1"/>
        <v>1833</v>
      </c>
      <c r="G21" s="31">
        <v>898</v>
      </c>
      <c r="H21" s="31">
        <v>935</v>
      </c>
    </row>
    <row r="22" spans="1:8" ht="16.5" customHeight="1">
      <c r="A22" s="4"/>
      <c r="B22" s="151" t="s">
        <v>82</v>
      </c>
      <c r="C22" s="314">
        <f t="shared" si="0"/>
        <v>1316</v>
      </c>
      <c r="D22" s="314">
        <v>635</v>
      </c>
      <c r="E22" s="314">
        <v>681</v>
      </c>
      <c r="F22" s="31">
        <f t="shared" si="1"/>
        <v>1341</v>
      </c>
      <c r="G22" s="31">
        <v>651</v>
      </c>
      <c r="H22" s="31">
        <v>690</v>
      </c>
    </row>
    <row r="23" spans="1:8" ht="16.5" customHeight="1">
      <c r="A23" s="4"/>
      <c r="B23" s="151" t="s">
        <v>83</v>
      </c>
      <c r="C23" s="314">
        <f t="shared" si="0"/>
        <v>985</v>
      </c>
      <c r="D23" s="314">
        <v>463</v>
      </c>
      <c r="E23" s="314">
        <v>522</v>
      </c>
      <c r="F23" s="31">
        <f t="shared" si="1"/>
        <v>1092</v>
      </c>
      <c r="G23" s="31">
        <v>518</v>
      </c>
      <c r="H23" s="31">
        <v>574</v>
      </c>
    </row>
    <row r="24" spans="1:8" ht="16.5" customHeight="1">
      <c r="A24" s="4"/>
      <c r="B24" s="151" t="s">
        <v>84</v>
      </c>
      <c r="C24" s="314">
        <f t="shared" si="0"/>
        <v>1174</v>
      </c>
      <c r="D24" s="314">
        <v>551</v>
      </c>
      <c r="E24" s="314">
        <v>623</v>
      </c>
      <c r="F24" s="31">
        <f t="shared" si="1"/>
        <v>1201</v>
      </c>
      <c r="G24" s="31">
        <v>564</v>
      </c>
      <c r="H24" s="31">
        <v>637</v>
      </c>
    </row>
    <row r="25" spans="1:8" ht="16.5" customHeight="1">
      <c r="A25" s="4"/>
      <c r="B25" s="151" t="s">
        <v>85</v>
      </c>
      <c r="C25" s="314">
        <f t="shared" si="0"/>
        <v>2139</v>
      </c>
      <c r="D25" s="314">
        <v>1050</v>
      </c>
      <c r="E25" s="314">
        <v>1089</v>
      </c>
      <c r="F25" s="31">
        <f t="shared" si="1"/>
        <v>2395</v>
      </c>
      <c r="G25" s="31">
        <v>1194</v>
      </c>
      <c r="H25" s="31">
        <v>1201</v>
      </c>
    </row>
    <row r="26" spans="1:8" ht="16.5" customHeight="1">
      <c r="A26" s="4"/>
      <c r="B26" s="151" t="s">
        <v>86</v>
      </c>
      <c r="C26" s="314">
        <f t="shared" si="0"/>
        <v>615</v>
      </c>
      <c r="D26" s="314">
        <v>303</v>
      </c>
      <c r="E26" s="314">
        <v>312</v>
      </c>
      <c r="F26" s="31">
        <f t="shared" si="1"/>
        <v>656</v>
      </c>
      <c r="G26" s="31">
        <v>321</v>
      </c>
      <c r="H26" s="31">
        <v>335</v>
      </c>
    </row>
    <row r="27" spans="1:8" ht="16.5" customHeight="1">
      <c r="A27" s="4"/>
      <c r="B27" s="151" t="s">
        <v>87</v>
      </c>
      <c r="C27" s="314">
        <f t="shared" si="0"/>
        <v>1594</v>
      </c>
      <c r="D27" s="314">
        <v>766</v>
      </c>
      <c r="E27" s="314">
        <v>828</v>
      </c>
      <c r="F27" s="31">
        <f t="shared" si="1"/>
        <v>1861</v>
      </c>
      <c r="G27" s="31">
        <v>902</v>
      </c>
      <c r="H27" s="31">
        <v>959</v>
      </c>
    </row>
    <row r="28" spans="1:8" ht="16.5" customHeight="1">
      <c r="A28" s="4"/>
      <c r="B28" s="151" t="s">
        <v>88</v>
      </c>
      <c r="C28" s="314">
        <f t="shared" si="0"/>
        <v>3600</v>
      </c>
      <c r="D28" s="314">
        <v>1817</v>
      </c>
      <c r="E28" s="314">
        <v>1783</v>
      </c>
      <c r="F28" s="31">
        <f t="shared" si="1"/>
        <v>3716</v>
      </c>
      <c r="G28" s="31">
        <v>1903</v>
      </c>
      <c r="H28" s="31">
        <v>1813</v>
      </c>
    </row>
    <row r="29" spans="1:8" ht="16.5" customHeight="1">
      <c r="A29" s="4"/>
      <c r="B29" s="318" t="s">
        <v>89</v>
      </c>
      <c r="C29" s="314">
        <f t="shared" si="0"/>
        <v>2884</v>
      </c>
      <c r="D29" s="314">
        <v>1361</v>
      </c>
      <c r="E29" s="314">
        <v>1523</v>
      </c>
      <c r="F29" s="31">
        <f t="shared" si="1"/>
        <v>3038</v>
      </c>
      <c r="G29" s="31">
        <v>1434</v>
      </c>
      <c r="H29" s="31">
        <v>1604</v>
      </c>
    </row>
    <row r="30" spans="1:8" ht="16.5" customHeight="1">
      <c r="A30" s="4"/>
      <c r="B30" s="318" t="s">
        <v>90</v>
      </c>
      <c r="C30" s="314">
        <f t="shared" si="0"/>
        <v>1683</v>
      </c>
      <c r="D30" s="314">
        <v>799</v>
      </c>
      <c r="E30" s="314">
        <v>884</v>
      </c>
      <c r="F30" s="31">
        <f t="shared" si="1"/>
        <v>1911</v>
      </c>
      <c r="G30" s="31">
        <v>923</v>
      </c>
      <c r="H30" s="31">
        <v>988</v>
      </c>
    </row>
    <row r="31" spans="1:8" ht="16.5" customHeight="1">
      <c r="A31" s="4"/>
      <c r="B31" s="151" t="s">
        <v>91</v>
      </c>
      <c r="C31" s="314">
        <f t="shared" si="0"/>
        <v>572</v>
      </c>
      <c r="D31" s="314">
        <v>272</v>
      </c>
      <c r="E31" s="314">
        <v>300</v>
      </c>
      <c r="F31" s="31">
        <f t="shared" si="1"/>
        <v>570</v>
      </c>
      <c r="G31" s="31">
        <v>273</v>
      </c>
      <c r="H31" s="31">
        <v>297</v>
      </c>
    </row>
    <row r="32" spans="1:8" ht="16.5" customHeight="1">
      <c r="A32" s="4"/>
      <c r="B32" s="151" t="s">
        <v>92</v>
      </c>
      <c r="C32" s="314">
        <f t="shared" si="0"/>
        <v>523</v>
      </c>
      <c r="D32" s="314">
        <v>249</v>
      </c>
      <c r="E32" s="314">
        <v>274</v>
      </c>
      <c r="F32" s="31">
        <f t="shared" si="1"/>
        <v>500</v>
      </c>
      <c r="G32" s="31">
        <v>247</v>
      </c>
      <c r="H32" s="31">
        <v>253</v>
      </c>
    </row>
    <row r="33" spans="1:8" ht="16.5" customHeight="1">
      <c r="A33" s="4"/>
      <c r="B33" s="151" t="s">
        <v>93</v>
      </c>
      <c r="C33" s="314">
        <f t="shared" si="0"/>
        <v>436</v>
      </c>
      <c r="D33" s="314">
        <v>202</v>
      </c>
      <c r="E33" s="314">
        <v>234</v>
      </c>
      <c r="F33" s="31">
        <f t="shared" si="1"/>
        <v>431</v>
      </c>
      <c r="G33" s="31">
        <v>198</v>
      </c>
      <c r="H33" s="31">
        <v>233</v>
      </c>
    </row>
    <row r="34" spans="1:8" ht="16.5" customHeight="1" thickBot="1">
      <c r="A34" s="4"/>
      <c r="B34" s="152" t="s">
        <v>94</v>
      </c>
      <c r="C34" s="319">
        <f>D34+E34</f>
        <v>353</v>
      </c>
      <c r="D34" s="319">
        <v>175</v>
      </c>
      <c r="E34" s="319">
        <v>178</v>
      </c>
      <c r="F34" s="32">
        <f>G34+H34</f>
        <v>344</v>
      </c>
      <c r="G34" s="32">
        <v>166</v>
      </c>
      <c r="H34" s="32">
        <v>178</v>
      </c>
    </row>
    <row r="35" spans="2:8" ht="14.25">
      <c r="B35" s="1"/>
      <c r="C35" s="1"/>
      <c r="D35" s="1"/>
      <c r="E35" s="1"/>
      <c r="F35" s="1"/>
      <c r="G35" s="8"/>
      <c r="H35" s="203" t="s">
        <v>59</v>
      </c>
    </row>
  </sheetData>
  <mergeCells count="1"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G7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2.09765625" style="0" customWidth="1"/>
    <col min="3" max="7" width="13.59765625" style="0" customWidth="1"/>
  </cols>
  <sheetData>
    <row r="2" spans="2:7" ht="13.5" customHeight="1" thickBot="1">
      <c r="B2" s="122" t="s">
        <v>95</v>
      </c>
      <c r="C2" s="1"/>
      <c r="D2" s="1"/>
      <c r="E2" s="8"/>
      <c r="F2" s="8"/>
      <c r="G2" s="203" t="s">
        <v>61</v>
      </c>
    </row>
    <row r="3" spans="1:7" ht="18" customHeight="1">
      <c r="A3" s="4"/>
      <c r="B3" s="320" t="s">
        <v>12</v>
      </c>
      <c r="C3" s="271" t="s">
        <v>224</v>
      </c>
      <c r="D3" s="271" t="s">
        <v>225</v>
      </c>
      <c r="E3" s="271" t="s">
        <v>226</v>
      </c>
      <c r="F3" s="271" t="s">
        <v>227</v>
      </c>
      <c r="G3" s="324" t="s">
        <v>238</v>
      </c>
    </row>
    <row r="4" spans="1:7" ht="18" customHeight="1">
      <c r="A4" s="4"/>
      <c r="B4" s="321" t="s">
        <v>96</v>
      </c>
      <c r="C4" s="136">
        <f>SUM(C5:C6)</f>
        <v>57055</v>
      </c>
      <c r="D4" s="136">
        <f>SUM(D5:D6)</f>
        <v>57664</v>
      </c>
      <c r="E4" s="136">
        <f>SUM(E5:E6)</f>
        <v>58372</v>
      </c>
      <c r="F4" s="136">
        <f>SUM(F5:F6)</f>
        <v>58895</v>
      </c>
      <c r="G4" s="197">
        <f>SUM(G5:G6)</f>
        <v>59329</v>
      </c>
    </row>
    <row r="5" spans="1:7" ht="18" customHeight="1">
      <c r="A5" s="4"/>
      <c r="B5" s="321" t="s">
        <v>63</v>
      </c>
      <c r="C5" s="322">
        <v>27604</v>
      </c>
      <c r="D5" s="322">
        <v>27911</v>
      </c>
      <c r="E5" s="322">
        <v>28255</v>
      </c>
      <c r="F5" s="136">
        <v>28525</v>
      </c>
      <c r="G5" s="197">
        <v>28769</v>
      </c>
    </row>
    <row r="6" spans="1:7" ht="18" customHeight="1" thickBot="1">
      <c r="A6" s="4"/>
      <c r="B6" s="323" t="s">
        <v>64</v>
      </c>
      <c r="C6" s="305">
        <v>29451</v>
      </c>
      <c r="D6" s="305">
        <v>29753</v>
      </c>
      <c r="E6" s="305">
        <v>30117</v>
      </c>
      <c r="F6" s="311">
        <v>30370</v>
      </c>
      <c r="G6" s="325">
        <v>30560</v>
      </c>
    </row>
    <row r="7" spans="3:7" ht="14.25">
      <c r="C7" s="1"/>
      <c r="D7" s="1"/>
      <c r="E7" s="8"/>
      <c r="F7" s="8"/>
      <c r="G7" s="203" t="s">
        <v>59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X225"/>
  <sheetViews>
    <sheetView workbookViewId="0" topLeftCell="A1">
      <selection activeCell="A1" sqref="A1"/>
    </sheetView>
  </sheetViews>
  <sheetFormatPr defaultColWidth="8.796875" defaultRowHeight="15"/>
  <cols>
    <col min="1" max="2" width="3.59765625" style="361" customWidth="1"/>
    <col min="3" max="3" width="10.59765625" style="361" customWidth="1"/>
    <col min="4" max="5" width="3.59765625" style="361" customWidth="1"/>
    <col min="6" max="6" width="10.59765625" style="361" customWidth="1"/>
    <col min="7" max="8" width="3.59765625" style="361" customWidth="1"/>
    <col min="9" max="9" width="10.59765625" style="361" customWidth="1"/>
    <col min="10" max="10" width="3.59765625" style="361" customWidth="1"/>
    <col min="11" max="11" width="5.59765625" style="361" customWidth="1"/>
    <col min="12" max="12" width="10.59765625" style="361" customWidth="1"/>
    <col min="13" max="14" width="3.59765625" style="361" customWidth="1"/>
    <col min="15" max="16" width="9" style="361" customWidth="1"/>
    <col min="17" max="18" width="2.59765625" style="361" customWidth="1"/>
    <col min="19" max="20" width="9" style="361" customWidth="1"/>
    <col min="21" max="22" width="2.59765625" style="361" customWidth="1"/>
    <col min="23" max="16384" width="9" style="361" customWidth="1"/>
  </cols>
  <sheetData>
    <row r="1" s="330" customFormat="1" ht="21.75" customHeight="1"/>
    <row r="2" spans="2:24" s="330" customFormat="1" ht="21.75" customHeight="1">
      <c r="B2" s="331" t="s">
        <v>239</v>
      </c>
      <c r="X2" s="332" t="s">
        <v>240</v>
      </c>
    </row>
    <row r="4" spans="3:22" s="333" customFormat="1" ht="12">
      <c r="C4" s="403" t="s">
        <v>241</v>
      </c>
      <c r="D4" s="335"/>
      <c r="I4" s="403" t="s">
        <v>242</v>
      </c>
      <c r="L4" s="333" t="s">
        <v>371</v>
      </c>
      <c r="O4" s="406" t="s">
        <v>243</v>
      </c>
      <c r="P4" s="406"/>
      <c r="Q4" s="406"/>
      <c r="R4" s="406"/>
      <c r="S4" s="406"/>
      <c r="T4" s="406"/>
      <c r="U4" s="336"/>
      <c r="V4" s="336"/>
    </row>
    <row r="5" spans="3:22" s="333" customFormat="1" ht="12">
      <c r="C5" s="412"/>
      <c r="D5" s="337"/>
      <c r="E5" s="338"/>
      <c r="F5" s="338"/>
      <c r="G5" s="338"/>
      <c r="H5" s="338"/>
      <c r="I5" s="412"/>
      <c r="J5" s="338"/>
      <c r="K5" s="338"/>
      <c r="L5" s="338"/>
      <c r="M5" s="338"/>
      <c r="N5" s="338"/>
      <c r="O5" s="406"/>
      <c r="P5" s="406"/>
      <c r="Q5" s="406"/>
      <c r="R5" s="406"/>
      <c r="S5" s="406"/>
      <c r="T5" s="406"/>
      <c r="U5" s="336"/>
      <c r="V5" s="336"/>
    </row>
    <row r="6" spans="3:9" s="333" customFormat="1" ht="12">
      <c r="C6" s="339"/>
      <c r="D6" s="339"/>
      <c r="I6" s="339"/>
    </row>
    <row r="7" spans="3:9" s="333" customFormat="1" ht="12">
      <c r="C7" s="339"/>
      <c r="D7" s="339"/>
      <c r="I7" s="339"/>
    </row>
    <row r="8" spans="12:20" s="333" customFormat="1" ht="12">
      <c r="L8" s="403" t="s">
        <v>244</v>
      </c>
      <c r="M8" s="335"/>
      <c r="O8" s="406" t="s">
        <v>245</v>
      </c>
      <c r="P8" s="406"/>
      <c r="Q8" s="406"/>
      <c r="R8" s="406"/>
      <c r="S8" s="406"/>
      <c r="T8" s="406"/>
    </row>
    <row r="9" spans="10:20" s="333" customFormat="1" ht="12">
      <c r="J9" s="340"/>
      <c r="K9" s="338"/>
      <c r="L9" s="404"/>
      <c r="M9" s="341"/>
      <c r="N9" s="338"/>
      <c r="O9" s="406"/>
      <c r="P9" s="406"/>
      <c r="Q9" s="406"/>
      <c r="R9" s="406"/>
      <c r="S9" s="406"/>
      <c r="T9" s="406"/>
    </row>
    <row r="10" s="333" customFormat="1" ht="12">
      <c r="J10" s="340"/>
    </row>
    <row r="11" spans="10:20" s="333" customFormat="1" ht="12">
      <c r="J11" s="340"/>
      <c r="L11" s="403" t="s">
        <v>246</v>
      </c>
      <c r="M11" s="335"/>
      <c r="O11" s="406" t="s">
        <v>247</v>
      </c>
      <c r="P11" s="406"/>
      <c r="Q11" s="406"/>
      <c r="R11" s="406"/>
      <c r="S11" s="406"/>
      <c r="T11" s="406"/>
    </row>
    <row r="12" spans="10:20" s="333" customFormat="1" ht="12">
      <c r="J12" s="340"/>
      <c r="K12" s="338"/>
      <c r="L12" s="404"/>
      <c r="M12" s="341"/>
      <c r="N12" s="338"/>
      <c r="O12" s="406"/>
      <c r="P12" s="406"/>
      <c r="Q12" s="406"/>
      <c r="R12" s="406"/>
      <c r="S12" s="406"/>
      <c r="T12" s="406"/>
    </row>
    <row r="13" s="333" customFormat="1" ht="12.75" thickBot="1">
      <c r="J13" s="340"/>
    </row>
    <row r="14" spans="10:20" s="333" customFormat="1" ht="12.75" thickTop="1">
      <c r="J14" s="340"/>
      <c r="O14" s="408" t="s">
        <v>248</v>
      </c>
      <c r="P14" s="413"/>
      <c r="Q14" s="413"/>
      <c r="R14" s="413"/>
      <c r="S14" s="409"/>
      <c r="T14" s="342"/>
    </row>
    <row r="15" spans="10:19" s="333" customFormat="1" ht="12.75" thickBot="1">
      <c r="J15" s="340"/>
      <c r="O15" s="410"/>
      <c r="P15" s="414"/>
      <c r="Q15" s="414"/>
      <c r="R15" s="414"/>
      <c r="S15" s="411"/>
    </row>
    <row r="16" s="333" customFormat="1" ht="12.75" thickTop="1">
      <c r="J16" s="340"/>
    </row>
    <row r="17" spans="10:20" s="333" customFormat="1" ht="12">
      <c r="J17" s="340"/>
      <c r="L17" s="403" t="s">
        <v>249</v>
      </c>
      <c r="M17" s="335"/>
      <c r="O17" s="406" t="s">
        <v>250</v>
      </c>
      <c r="P17" s="406"/>
      <c r="Q17" s="406"/>
      <c r="R17" s="406"/>
      <c r="S17" s="406"/>
      <c r="T17" s="406"/>
    </row>
    <row r="18" spans="10:20" s="333" customFormat="1" ht="12">
      <c r="J18" s="340"/>
      <c r="K18" s="338"/>
      <c r="L18" s="404"/>
      <c r="M18" s="341"/>
      <c r="N18" s="338"/>
      <c r="O18" s="406"/>
      <c r="P18" s="406"/>
      <c r="Q18" s="406"/>
      <c r="R18" s="406"/>
      <c r="S18" s="406"/>
      <c r="T18" s="406"/>
    </row>
    <row r="19" s="333" customFormat="1" ht="12">
      <c r="J19" s="340"/>
    </row>
    <row r="20" spans="9:20" s="333" customFormat="1" ht="12">
      <c r="I20" s="403" t="s">
        <v>251</v>
      </c>
      <c r="J20" s="340"/>
      <c r="L20" s="403" t="s">
        <v>252</v>
      </c>
      <c r="M20" s="335"/>
      <c r="O20" s="406" t="s">
        <v>253</v>
      </c>
      <c r="P20" s="406"/>
      <c r="Q20" s="406"/>
      <c r="R20" s="406"/>
      <c r="S20" s="406"/>
      <c r="T20" s="406"/>
    </row>
    <row r="21" spans="7:20" s="333" customFormat="1" ht="12">
      <c r="G21" s="340"/>
      <c r="H21" s="343"/>
      <c r="I21" s="404"/>
      <c r="J21" s="344"/>
      <c r="K21" s="338"/>
      <c r="L21" s="404"/>
      <c r="M21" s="341"/>
      <c r="N21" s="338"/>
      <c r="O21" s="406"/>
      <c r="P21" s="406"/>
      <c r="Q21" s="406"/>
      <c r="R21" s="406"/>
      <c r="S21" s="406"/>
      <c r="T21" s="406"/>
    </row>
    <row r="22" spans="7:10" s="333" customFormat="1" ht="12">
      <c r="G22" s="340"/>
      <c r="J22" s="340"/>
    </row>
    <row r="23" spans="7:24" s="333" customFormat="1" ht="13.5">
      <c r="G23" s="340"/>
      <c r="J23" s="340"/>
      <c r="O23" s="397" t="s">
        <v>254</v>
      </c>
      <c r="P23" s="416"/>
      <c r="Q23" s="345"/>
      <c r="R23" s="340"/>
      <c r="S23" s="419" t="s">
        <v>255</v>
      </c>
      <c r="T23" s="420"/>
      <c r="W23" s="374" t="s">
        <v>370</v>
      </c>
      <c r="X23" s="368"/>
    </row>
    <row r="24" spans="7:24" s="333" customFormat="1" ht="13.5">
      <c r="G24" s="340"/>
      <c r="J24" s="340"/>
      <c r="O24" s="417"/>
      <c r="P24" s="418"/>
      <c r="Q24" s="346"/>
      <c r="S24" s="421"/>
      <c r="T24" s="422"/>
      <c r="W24" s="369"/>
      <c r="X24" s="396"/>
    </row>
    <row r="25" spans="7:10" s="333" customFormat="1" ht="12">
      <c r="G25" s="340"/>
      <c r="J25" s="340"/>
    </row>
    <row r="26" spans="7:20" s="333" customFormat="1" ht="12">
      <c r="G26" s="340"/>
      <c r="J26" s="340"/>
      <c r="L26" s="403" t="s">
        <v>256</v>
      </c>
      <c r="M26" s="335"/>
      <c r="O26" s="406" t="s">
        <v>257</v>
      </c>
      <c r="P26" s="406"/>
      <c r="Q26" s="406"/>
      <c r="R26" s="406"/>
      <c r="S26" s="406"/>
      <c r="T26" s="406"/>
    </row>
    <row r="27" spans="7:20" s="333" customFormat="1" ht="12">
      <c r="G27" s="340"/>
      <c r="J27" s="340"/>
      <c r="K27" s="338"/>
      <c r="L27" s="404"/>
      <c r="M27" s="341"/>
      <c r="N27" s="338"/>
      <c r="O27" s="406"/>
      <c r="P27" s="406"/>
      <c r="Q27" s="406"/>
      <c r="R27" s="406"/>
      <c r="S27" s="406"/>
      <c r="T27" s="406"/>
    </row>
    <row r="28" spans="7:10" s="333" customFormat="1" ht="12">
      <c r="G28" s="340"/>
      <c r="J28" s="340"/>
    </row>
    <row r="29" spans="7:20" s="333" customFormat="1" ht="12">
      <c r="G29" s="340"/>
      <c r="J29" s="340"/>
      <c r="L29" s="403" t="s">
        <v>258</v>
      </c>
      <c r="M29" s="335"/>
      <c r="O29" s="406" t="s">
        <v>259</v>
      </c>
      <c r="P29" s="406"/>
      <c r="Q29" s="406"/>
      <c r="R29" s="406"/>
      <c r="S29" s="406"/>
      <c r="T29" s="406"/>
    </row>
    <row r="30" spans="7:20" s="333" customFormat="1" ht="12">
      <c r="G30" s="340"/>
      <c r="J30" s="340"/>
      <c r="K30" s="338"/>
      <c r="L30" s="404"/>
      <c r="M30" s="341"/>
      <c r="N30" s="338"/>
      <c r="O30" s="406"/>
      <c r="P30" s="406"/>
      <c r="Q30" s="406"/>
      <c r="R30" s="406"/>
      <c r="S30" s="406"/>
      <c r="T30" s="406"/>
    </row>
    <row r="31" spans="7:10" s="333" customFormat="1" ht="12">
      <c r="G31" s="340"/>
      <c r="J31" s="340"/>
    </row>
    <row r="32" spans="7:20" s="333" customFormat="1" ht="12">
      <c r="G32" s="340"/>
      <c r="J32" s="340"/>
      <c r="L32" s="403" t="s">
        <v>260</v>
      </c>
      <c r="M32" s="335"/>
      <c r="O32" s="415" t="s">
        <v>261</v>
      </c>
      <c r="P32" s="406"/>
      <c r="Q32" s="406"/>
      <c r="R32" s="406"/>
      <c r="S32" s="406"/>
      <c r="T32" s="406"/>
    </row>
    <row r="33" spans="7:20" s="333" customFormat="1" ht="12">
      <c r="G33" s="340"/>
      <c r="J33" s="340"/>
      <c r="K33" s="338"/>
      <c r="L33" s="404"/>
      <c r="M33" s="341"/>
      <c r="N33" s="338"/>
      <c r="O33" s="406"/>
      <c r="P33" s="406"/>
      <c r="Q33" s="406"/>
      <c r="R33" s="406"/>
      <c r="S33" s="406"/>
      <c r="T33" s="406"/>
    </row>
    <row r="34" spans="7:10" s="333" customFormat="1" ht="12">
      <c r="G34" s="340"/>
      <c r="J34" s="340"/>
    </row>
    <row r="35" spans="7:10" s="333" customFormat="1" ht="12">
      <c r="G35" s="340"/>
      <c r="J35" s="340"/>
    </row>
    <row r="36" spans="7:20" s="333" customFormat="1" ht="12">
      <c r="G36" s="340"/>
      <c r="J36" s="340"/>
      <c r="L36" s="403" t="s">
        <v>262</v>
      </c>
      <c r="M36" s="335"/>
      <c r="O36" s="406" t="s">
        <v>263</v>
      </c>
      <c r="P36" s="406"/>
      <c r="Q36" s="406"/>
      <c r="R36" s="406"/>
      <c r="S36" s="406"/>
      <c r="T36" s="406"/>
    </row>
    <row r="37" spans="7:20" s="333" customFormat="1" ht="12">
      <c r="G37" s="340"/>
      <c r="K37" s="338"/>
      <c r="L37" s="404"/>
      <c r="M37" s="341"/>
      <c r="N37" s="338"/>
      <c r="O37" s="406"/>
      <c r="P37" s="406"/>
      <c r="Q37" s="406"/>
      <c r="R37" s="406"/>
      <c r="S37" s="406"/>
      <c r="T37" s="406"/>
    </row>
    <row r="38" s="333" customFormat="1" ht="12">
      <c r="G38" s="340"/>
    </row>
    <row r="39" s="333" customFormat="1" ht="12">
      <c r="G39" s="340"/>
    </row>
    <row r="40" spans="7:20" s="333" customFormat="1" ht="12">
      <c r="G40" s="340"/>
      <c r="L40" s="403" t="s">
        <v>264</v>
      </c>
      <c r="M40" s="347"/>
      <c r="O40" s="406" t="s">
        <v>265</v>
      </c>
      <c r="P40" s="406"/>
      <c r="Q40" s="406"/>
      <c r="R40" s="406"/>
      <c r="S40" s="406"/>
      <c r="T40" s="406"/>
    </row>
    <row r="41" spans="7:20" s="333" customFormat="1" ht="12">
      <c r="G41" s="340"/>
      <c r="J41" s="340"/>
      <c r="K41" s="343"/>
      <c r="L41" s="404"/>
      <c r="M41" s="348"/>
      <c r="N41" s="338"/>
      <c r="O41" s="406"/>
      <c r="P41" s="406"/>
      <c r="Q41" s="406"/>
      <c r="R41" s="406"/>
      <c r="S41" s="406"/>
      <c r="T41" s="406"/>
    </row>
    <row r="42" spans="7:10" s="333" customFormat="1" ht="12">
      <c r="G42" s="340"/>
      <c r="J42" s="340"/>
    </row>
    <row r="43" spans="7:20" s="333" customFormat="1" ht="12">
      <c r="G43" s="340"/>
      <c r="J43" s="340"/>
      <c r="L43" s="403" t="s">
        <v>266</v>
      </c>
      <c r="M43" s="347"/>
      <c r="O43" s="406" t="s">
        <v>267</v>
      </c>
      <c r="P43" s="406"/>
      <c r="Q43" s="406"/>
      <c r="R43" s="406"/>
      <c r="S43" s="406"/>
      <c r="T43" s="406"/>
    </row>
    <row r="44" spans="7:20" s="333" customFormat="1" ht="12">
      <c r="G44" s="340"/>
      <c r="J44" s="340"/>
      <c r="K44" s="343"/>
      <c r="L44" s="404"/>
      <c r="M44" s="348"/>
      <c r="N44" s="338"/>
      <c r="O44" s="406"/>
      <c r="P44" s="406"/>
      <c r="Q44" s="406"/>
      <c r="R44" s="406"/>
      <c r="S44" s="406"/>
      <c r="T44" s="406"/>
    </row>
    <row r="45" spans="7:10" s="333" customFormat="1" ht="12.75" thickBot="1">
      <c r="G45" s="340"/>
      <c r="J45" s="340"/>
    </row>
    <row r="46" spans="7:20" s="333" customFormat="1" ht="14.25" thickTop="1">
      <c r="G46" s="340"/>
      <c r="J46" s="340"/>
      <c r="O46" s="408" t="s">
        <v>268</v>
      </c>
      <c r="P46" s="409"/>
      <c r="Q46" s="346"/>
      <c r="S46" s="423" t="s">
        <v>269</v>
      </c>
      <c r="T46" s="407"/>
    </row>
    <row r="47" spans="7:20" s="333" customFormat="1" ht="14.25" thickBot="1">
      <c r="G47" s="340"/>
      <c r="J47" s="340"/>
      <c r="O47" s="410"/>
      <c r="P47" s="411"/>
      <c r="Q47" s="346"/>
      <c r="S47" s="407"/>
      <c r="T47" s="407"/>
    </row>
    <row r="48" spans="7:17" s="333" customFormat="1" ht="12.75" thickTop="1">
      <c r="G48" s="340"/>
      <c r="J48" s="340"/>
      <c r="P48" s="342"/>
      <c r="Q48" s="342"/>
    </row>
    <row r="49" spans="7:22" s="333" customFormat="1" ht="13.5">
      <c r="G49" s="340"/>
      <c r="I49" s="403" t="s">
        <v>270</v>
      </c>
      <c r="J49" s="340"/>
      <c r="L49" s="403" t="s">
        <v>271</v>
      </c>
      <c r="M49" s="347"/>
      <c r="O49" s="406" t="s">
        <v>272</v>
      </c>
      <c r="P49" s="406"/>
      <c r="Q49" s="406"/>
      <c r="R49" s="406"/>
      <c r="S49" s="406"/>
      <c r="T49" s="406"/>
      <c r="U49" s="407"/>
      <c r="V49" s="349"/>
    </row>
    <row r="50" spans="7:22" s="333" customFormat="1" ht="13.5">
      <c r="G50" s="340"/>
      <c r="H50" s="343"/>
      <c r="I50" s="404"/>
      <c r="J50" s="343"/>
      <c r="K50" s="343"/>
      <c r="L50" s="404"/>
      <c r="M50" s="350"/>
      <c r="N50" s="338"/>
      <c r="O50" s="406"/>
      <c r="P50" s="406"/>
      <c r="Q50" s="406"/>
      <c r="R50" s="406"/>
      <c r="S50" s="406"/>
      <c r="T50" s="406"/>
      <c r="U50" s="407"/>
      <c r="V50" s="349"/>
    </row>
    <row r="51" spans="7:13" s="333" customFormat="1" ht="12">
      <c r="G51" s="340"/>
      <c r="J51" s="340"/>
      <c r="M51" s="340"/>
    </row>
    <row r="52" spans="7:20" s="333" customFormat="1" ht="12">
      <c r="G52" s="340"/>
      <c r="J52" s="340"/>
      <c r="M52" s="340"/>
      <c r="O52" s="419" t="s">
        <v>273</v>
      </c>
      <c r="P52" s="424"/>
      <c r="Q52" s="335"/>
      <c r="S52" s="419" t="s">
        <v>274</v>
      </c>
      <c r="T52" s="424"/>
    </row>
    <row r="53" spans="7:20" s="333" customFormat="1" ht="12">
      <c r="G53" s="340"/>
      <c r="J53" s="340"/>
      <c r="M53" s="340"/>
      <c r="N53" s="338"/>
      <c r="O53" s="425"/>
      <c r="P53" s="426"/>
      <c r="Q53" s="335"/>
      <c r="S53" s="425"/>
      <c r="T53" s="426"/>
    </row>
    <row r="54" spans="7:13" s="333" customFormat="1" ht="12">
      <c r="G54" s="340"/>
      <c r="J54" s="340"/>
      <c r="M54" s="340"/>
    </row>
    <row r="55" spans="7:20" s="333" customFormat="1" ht="12">
      <c r="G55" s="340"/>
      <c r="J55" s="340"/>
      <c r="M55" s="340"/>
      <c r="O55" s="419" t="s">
        <v>275</v>
      </c>
      <c r="P55" s="424"/>
      <c r="Q55" s="335"/>
      <c r="S55" s="419" t="s">
        <v>276</v>
      </c>
      <c r="T55" s="424"/>
    </row>
    <row r="56" spans="7:20" s="333" customFormat="1" ht="12">
      <c r="G56" s="340"/>
      <c r="J56" s="340"/>
      <c r="M56" s="340"/>
      <c r="N56" s="338"/>
      <c r="O56" s="425"/>
      <c r="P56" s="426"/>
      <c r="Q56" s="335"/>
      <c r="S56" s="425"/>
      <c r="T56" s="426"/>
    </row>
    <row r="57" spans="7:13" s="333" customFormat="1" ht="12">
      <c r="G57" s="340"/>
      <c r="J57" s="340"/>
      <c r="M57" s="340"/>
    </row>
    <row r="58" spans="7:20" s="333" customFormat="1" ht="12">
      <c r="G58" s="340"/>
      <c r="J58" s="340"/>
      <c r="M58" s="340"/>
      <c r="O58" s="419" t="s">
        <v>277</v>
      </c>
      <c r="P58" s="424"/>
      <c r="Q58" s="335"/>
      <c r="S58" s="419" t="s">
        <v>278</v>
      </c>
      <c r="T58" s="424"/>
    </row>
    <row r="59" spans="7:20" s="333" customFormat="1" ht="12">
      <c r="G59" s="340"/>
      <c r="J59" s="340"/>
      <c r="M59" s="340"/>
      <c r="N59" s="338"/>
      <c r="O59" s="425"/>
      <c r="P59" s="426"/>
      <c r="Q59" s="335"/>
      <c r="S59" s="425"/>
      <c r="T59" s="426"/>
    </row>
    <row r="60" spans="7:13" s="333" customFormat="1" ht="12">
      <c r="G60" s="340"/>
      <c r="J60" s="340"/>
      <c r="M60" s="340"/>
    </row>
    <row r="61" spans="7:20" s="333" customFormat="1" ht="12">
      <c r="G61" s="340"/>
      <c r="J61" s="340"/>
      <c r="M61" s="340"/>
      <c r="O61" s="419" t="s">
        <v>279</v>
      </c>
      <c r="P61" s="424"/>
      <c r="Q61" s="335"/>
      <c r="S61" s="419" t="s">
        <v>280</v>
      </c>
      <c r="T61" s="424"/>
    </row>
    <row r="62" spans="7:20" s="333" customFormat="1" ht="12">
      <c r="G62" s="340"/>
      <c r="J62" s="340"/>
      <c r="N62" s="338"/>
      <c r="O62" s="425"/>
      <c r="P62" s="426"/>
      <c r="Q62" s="335"/>
      <c r="S62" s="425"/>
      <c r="T62" s="426"/>
    </row>
    <row r="63" spans="7:10" s="333" customFormat="1" ht="12">
      <c r="G63" s="340"/>
      <c r="J63" s="340"/>
    </row>
    <row r="64" spans="3:20" s="333" customFormat="1" ht="12">
      <c r="C64" s="403" t="s">
        <v>281</v>
      </c>
      <c r="D64" s="347"/>
      <c r="F64" s="403" t="s">
        <v>282</v>
      </c>
      <c r="G64" s="351"/>
      <c r="J64" s="340"/>
      <c r="L64" s="403" t="s">
        <v>283</v>
      </c>
      <c r="M64" s="347"/>
      <c r="O64" s="405" t="s">
        <v>284</v>
      </c>
      <c r="P64" s="405"/>
      <c r="Q64" s="405"/>
      <c r="R64" s="405"/>
      <c r="S64" s="405"/>
      <c r="T64" s="405"/>
    </row>
    <row r="65" spans="3:20" s="333" customFormat="1" ht="12">
      <c r="C65" s="404"/>
      <c r="D65" s="352"/>
      <c r="E65" s="338"/>
      <c r="F65" s="404"/>
      <c r="G65" s="352"/>
      <c r="H65" s="353"/>
      <c r="J65" s="340"/>
      <c r="K65" s="343"/>
      <c r="L65" s="404"/>
      <c r="M65" s="350"/>
      <c r="N65" s="338"/>
      <c r="O65" s="405"/>
      <c r="P65" s="405"/>
      <c r="Q65" s="405"/>
      <c r="R65" s="405"/>
      <c r="S65" s="405"/>
      <c r="T65" s="405"/>
    </row>
    <row r="66" spans="4:13" s="333" customFormat="1" ht="12">
      <c r="D66" s="340"/>
      <c r="G66" s="340"/>
      <c r="J66" s="340"/>
      <c r="M66" s="340"/>
    </row>
    <row r="67" spans="4:17" s="333" customFormat="1" ht="12">
      <c r="D67" s="340"/>
      <c r="G67" s="340"/>
      <c r="J67" s="340"/>
      <c r="M67" s="340"/>
      <c r="O67" s="419" t="s">
        <v>285</v>
      </c>
      <c r="P67" s="424"/>
      <c r="Q67" s="335"/>
    </row>
    <row r="68" spans="4:17" s="333" customFormat="1" ht="12">
      <c r="D68" s="340"/>
      <c r="G68" s="340"/>
      <c r="J68" s="340"/>
      <c r="M68" s="340"/>
      <c r="N68" s="338"/>
      <c r="O68" s="425"/>
      <c r="P68" s="426"/>
      <c r="Q68" s="335"/>
    </row>
    <row r="69" spans="4:13" s="333" customFormat="1" ht="12">
      <c r="D69" s="340"/>
      <c r="G69" s="340"/>
      <c r="J69" s="340"/>
      <c r="M69" s="340"/>
    </row>
    <row r="70" spans="4:20" s="333" customFormat="1" ht="12">
      <c r="D70" s="340"/>
      <c r="G70" s="340"/>
      <c r="J70" s="340"/>
      <c r="M70" s="340"/>
      <c r="O70" s="419" t="s">
        <v>286</v>
      </c>
      <c r="P70" s="424"/>
      <c r="Q70" s="335"/>
      <c r="S70" s="419" t="s">
        <v>287</v>
      </c>
      <c r="T70" s="424"/>
    </row>
    <row r="71" spans="4:20" s="333" customFormat="1" ht="12">
      <c r="D71" s="340"/>
      <c r="G71" s="340"/>
      <c r="J71" s="340"/>
      <c r="N71" s="338"/>
      <c r="O71" s="425"/>
      <c r="P71" s="426"/>
      <c r="Q71" s="335"/>
      <c r="S71" s="425"/>
      <c r="T71" s="426"/>
    </row>
    <row r="72" spans="4:10" s="333" customFormat="1" ht="12">
      <c r="D72" s="340"/>
      <c r="G72" s="340"/>
      <c r="J72" s="340"/>
    </row>
    <row r="73" spans="4:20" s="333" customFormat="1" ht="12">
      <c r="D73" s="340"/>
      <c r="G73" s="340"/>
      <c r="J73" s="340"/>
      <c r="L73" s="403" t="s">
        <v>288</v>
      </c>
      <c r="M73" s="347"/>
      <c r="O73" s="397" t="s">
        <v>289</v>
      </c>
      <c r="P73" s="427"/>
      <c r="Q73" s="354"/>
      <c r="S73" s="405" t="s">
        <v>290</v>
      </c>
      <c r="T73" s="405"/>
    </row>
    <row r="74" spans="4:20" s="333" customFormat="1" ht="12">
      <c r="D74" s="340"/>
      <c r="G74" s="340"/>
      <c r="K74" s="343"/>
      <c r="L74" s="404"/>
      <c r="M74" s="350"/>
      <c r="N74" s="338"/>
      <c r="O74" s="428"/>
      <c r="P74" s="429"/>
      <c r="Q74" s="354"/>
      <c r="S74" s="405"/>
      <c r="T74" s="405"/>
    </row>
    <row r="75" spans="4:13" s="333" customFormat="1" ht="12">
      <c r="D75" s="340"/>
      <c r="G75" s="340"/>
      <c r="M75" s="340"/>
    </row>
    <row r="76" spans="4:20" s="333" customFormat="1" ht="12">
      <c r="D76" s="340"/>
      <c r="G76" s="340"/>
      <c r="M76" s="340"/>
      <c r="O76" s="419" t="s">
        <v>291</v>
      </c>
      <c r="P76" s="424"/>
      <c r="Q76" s="335"/>
      <c r="S76" s="405" t="s">
        <v>292</v>
      </c>
      <c r="T76" s="405"/>
    </row>
    <row r="77" spans="4:20" s="333" customFormat="1" ht="12">
      <c r="D77" s="340"/>
      <c r="G77" s="340"/>
      <c r="N77" s="338"/>
      <c r="O77" s="425"/>
      <c r="P77" s="426"/>
      <c r="Q77" s="335"/>
      <c r="S77" s="405"/>
      <c r="T77" s="405"/>
    </row>
    <row r="78" spans="4:7" s="333" customFormat="1" ht="12">
      <c r="D78" s="340"/>
      <c r="G78" s="340"/>
    </row>
    <row r="79" spans="4:7" s="333" customFormat="1" ht="12">
      <c r="D79" s="340"/>
      <c r="G79" s="340"/>
    </row>
    <row r="80" spans="4:20" s="333" customFormat="1" ht="12">
      <c r="D80" s="340"/>
      <c r="G80" s="340"/>
      <c r="L80" s="403" t="s">
        <v>293</v>
      </c>
      <c r="O80" s="405" t="s">
        <v>294</v>
      </c>
      <c r="P80" s="405"/>
      <c r="Q80" s="405"/>
      <c r="R80" s="405"/>
      <c r="S80" s="405"/>
      <c r="T80" s="405"/>
    </row>
    <row r="81" spans="4:20" s="333" customFormat="1" ht="12">
      <c r="D81" s="340"/>
      <c r="G81" s="340"/>
      <c r="J81" s="340"/>
      <c r="K81" s="343"/>
      <c r="L81" s="404"/>
      <c r="M81" s="343"/>
      <c r="N81" s="338"/>
      <c r="O81" s="405"/>
      <c r="P81" s="405"/>
      <c r="Q81" s="405"/>
      <c r="R81" s="405"/>
      <c r="S81" s="405"/>
      <c r="T81" s="405"/>
    </row>
    <row r="82" spans="4:13" s="333" customFormat="1" ht="12">
      <c r="D82" s="340"/>
      <c r="G82" s="340"/>
      <c r="J82" s="340"/>
      <c r="M82" s="340"/>
    </row>
    <row r="83" spans="4:23" s="333" customFormat="1" ht="12">
      <c r="D83" s="340"/>
      <c r="G83" s="340"/>
      <c r="J83" s="340"/>
      <c r="M83" s="340"/>
      <c r="O83" s="419" t="s">
        <v>295</v>
      </c>
      <c r="P83" s="424"/>
      <c r="Q83" s="335"/>
      <c r="S83" s="405" t="s">
        <v>296</v>
      </c>
      <c r="T83" s="405"/>
      <c r="U83" s="405"/>
      <c r="V83" s="405"/>
      <c r="W83" s="407"/>
    </row>
    <row r="84" spans="4:23" s="333" customFormat="1" ht="12">
      <c r="D84" s="340"/>
      <c r="G84" s="340"/>
      <c r="J84" s="340"/>
      <c r="M84" s="340"/>
      <c r="N84" s="338"/>
      <c r="O84" s="425"/>
      <c r="P84" s="426"/>
      <c r="Q84" s="335"/>
      <c r="S84" s="405"/>
      <c r="T84" s="405"/>
      <c r="U84" s="405"/>
      <c r="V84" s="405"/>
      <c r="W84" s="407"/>
    </row>
    <row r="85" spans="4:13" s="333" customFormat="1" ht="12">
      <c r="D85" s="340"/>
      <c r="G85" s="340"/>
      <c r="J85" s="340"/>
      <c r="M85" s="340"/>
    </row>
    <row r="86" spans="4:17" s="333" customFormat="1" ht="12">
      <c r="D86" s="340"/>
      <c r="G86" s="340"/>
      <c r="J86" s="340"/>
      <c r="M86" s="340"/>
      <c r="O86" s="397" t="s">
        <v>297</v>
      </c>
      <c r="P86" s="427"/>
      <c r="Q86" s="354"/>
    </row>
    <row r="87" spans="4:17" s="333" customFormat="1" ht="12">
      <c r="D87" s="340"/>
      <c r="G87" s="340"/>
      <c r="J87" s="340"/>
      <c r="N87" s="338"/>
      <c r="O87" s="428"/>
      <c r="P87" s="429"/>
      <c r="Q87" s="354"/>
    </row>
    <row r="88" spans="4:10" s="333" customFormat="1" ht="12">
      <c r="D88" s="340"/>
      <c r="G88" s="340"/>
      <c r="J88" s="340"/>
    </row>
    <row r="89" spans="4:22" s="333" customFormat="1" ht="12">
      <c r="D89" s="340"/>
      <c r="G89" s="340"/>
      <c r="I89" s="403" t="s">
        <v>298</v>
      </c>
      <c r="J89" s="340"/>
      <c r="L89" s="403" t="s">
        <v>299</v>
      </c>
      <c r="O89" s="405" t="s">
        <v>300</v>
      </c>
      <c r="P89" s="405"/>
      <c r="Q89" s="405"/>
      <c r="R89" s="405"/>
      <c r="S89" s="405"/>
      <c r="T89" s="405"/>
      <c r="U89" s="405"/>
      <c r="V89" s="339"/>
    </row>
    <row r="90" spans="4:22" s="333" customFormat="1" ht="12">
      <c r="D90" s="340"/>
      <c r="G90" s="340"/>
      <c r="H90" s="343"/>
      <c r="I90" s="404"/>
      <c r="J90" s="344"/>
      <c r="K90" s="343"/>
      <c r="L90" s="404"/>
      <c r="M90" s="343"/>
      <c r="N90" s="338"/>
      <c r="O90" s="405"/>
      <c r="P90" s="405"/>
      <c r="Q90" s="405"/>
      <c r="R90" s="405"/>
      <c r="S90" s="405"/>
      <c r="T90" s="405"/>
      <c r="U90" s="405"/>
      <c r="V90" s="339"/>
    </row>
    <row r="91" spans="4:13" s="333" customFormat="1" ht="12">
      <c r="D91" s="340"/>
      <c r="G91" s="340"/>
      <c r="J91" s="340"/>
      <c r="M91" s="340"/>
    </row>
    <row r="92" spans="4:20" s="333" customFormat="1" ht="12">
      <c r="D92" s="340"/>
      <c r="G92" s="340"/>
      <c r="J92" s="340"/>
      <c r="M92" s="340"/>
      <c r="O92" s="419" t="s">
        <v>301</v>
      </c>
      <c r="P92" s="424"/>
      <c r="Q92" s="335"/>
      <c r="S92" s="419" t="s">
        <v>302</v>
      </c>
      <c r="T92" s="424"/>
    </row>
    <row r="93" spans="4:20" s="333" customFormat="1" ht="12">
      <c r="D93" s="340"/>
      <c r="G93" s="340"/>
      <c r="J93" s="340"/>
      <c r="N93" s="338"/>
      <c r="O93" s="425"/>
      <c r="P93" s="426"/>
      <c r="Q93" s="335"/>
      <c r="S93" s="425"/>
      <c r="T93" s="426"/>
    </row>
    <row r="94" spans="4:10" s="333" customFormat="1" ht="12">
      <c r="D94" s="340"/>
      <c r="G94" s="340"/>
      <c r="J94" s="340"/>
    </row>
    <row r="95" spans="4:20" s="333" customFormat="1" ht="12">
      <c r="D95" s="340"/>
      <c r="G95" s="340"/>
      <c r="J95" s="340"/>
      <c r="L95" s="403" t="s">
        <v>303</v>
      </c>
      <c r="O95" s="405" t="s">
        <v>304</v>
      </c>
      <c r="P95" s="405"/>
      <c r="Q95" s="405"/>
      <c r="R95" s="405"/>
      <c r="S95" s="405"/>
      <c r="T95" s="405"/>
    </row>
    <row r="96" spans="4:20" s="333" customFormat="1" ht="12">
      <c r="D96" s="340"/>
      <c r="G96" s="340"/>
      <c r="K96" s="343"/>
      <c r="L96" s="404"/>
      <c r="M96" s="343"/>
      <c r="N96" s="338"/>
      <c r="O96" s="405"/>
      <c r="P96" s="405"/>
      <c r="Q96" s="405"/>
      <c r="R96" s="405"/>
      <c r="S96" s="405"/>
      <c r="T96" s="405"/>
    </row>
    <row r="97" spans="4:13" s="333" customFormat="1" ht="12">
      <c r="D97" s="340"/>
      <c r="G97" s="340"/>
      <c r="M97" s="340"/>
    </row>
    <row r="98" spans="4:20" s="333" customFormat="1" ht="12">
      <c r="D98" s="340"/>
      <c r="G98" s="340"/>
      <c r="M98" s="340"/>
      <c r="O98" s="403" t="s">
        <v>305</v>
      </c>
      <c r="S98" s="419" t="s">
        <v>306</v>
      </c>
      <c r="T98" s="424"/>
    </row>
    <row r="99" spans="4:20" s="333" customFormat="1" ht="12">
      <c r="D99" s="340"/>
      <c r="G99" s="340"/>
      <c r="N99" s="338"/>
      <c r="O99" s="404"/>
      <c r="S99" s="425"/>
      <c r="T99" s="426"/>
    </row>
    <row r="100" spans="4:7" s="333" customFormat="1" ht="12">
      <c r="D100" s="340"/>
      <c r="G100" s="340"/>
    </row>
    <row r="101" spans="4:7" s="333" customFormat="1" ht="12">
      <c r="D101" s="340"/>
      <c r="G101" s="340"/>
    </row>
    <row r="102" spans="4:20" s="333" customFormat="1" ht="12">
      <c r="D102" s="340"/>
      <c r="G102" s="340"/>
      <c r="L102" s="403" t="s">
        <v>307</v>
      </c>
      <c r="O102" s="405" t="s">
        <v>308</v>
      </c>
      <c r="P102" s="405"/>
      <c r="Q102" s="405"/>
      <c r="R102" s="405"/>
      <c r="S102" s="405"/>
      <c r="T102" s="405"/>
    </row>
    <row r="103" spans="4:20" s="333" customFormat="1" ht="12">
      <c r="D103" s="340"/>
      <c r="G103" s="340"/>
      <c r="J103" s="340"/>
      <c r="K103" s="343"/>
      <c r="L103" s="404"/>
      <c r="M103" s="338"/>
      <c r="N103" s="338"/>
      <c r="O103" s="405"/>
      <c r="P103" s="405"/>
      <c r="Q103" s="405"/>
      <c r="R103" s="405"/>
      <c r="S103" s="405"/>
      <c r="T103" s="405"/>
    </row>
    <row r="104" spans="4:10" s="333" customFormat="1" ht="12">
      <c r="D104" s="340"/>
      <c r="G104" s="340"/>
      <c r="J104" s="340"/>
    </row>
    <row r="105" spans="4:20" s="333" customFormat="1" ht="12">
      <c r="D105" s="340"/>
      <c r="G105" s="340"/>
      <c r="J105" s="340"/>
      <c r="L105" s="403" t="s">
        <v>309</v>
      </c>
      <c r="O105" s="405" t="s">
        <v>310</v>
      </c>
      <c r="P105" s="405"/>
      <c r="Q105" s="405"/>
      <c r="R105" s="405"/>
      <c r="S105" s="405"/>
      <c r="T105" s="405"/>
    </row>
    <row r="106" spans="4:20" s="333" customFormat="1" ht="12">
      <c r="D106" s="340"/>
      <c r="G106" s="340"/>
      <c r="J106" s="340"/>
      <c r="K106" s="343"/>
      <c r="L106" s="404"/>
      <c r="M106" s="343"/>
      <c r="N106" s="338"/>
      <c r="O106" s="405"/>
      <c r="P106" s="405"/>
      <c r="Q106" s="405"/>
      <c r="R106" s="405"/>
      <c r="S106" s="405"/>
      <c r="T106" s="405"/>
    </row>
    <row r="107" spans="4:13" s="333" customFormat="1" ht="12">
      <c r="D107" s="340"/>
      <c r="G107" s="340"/>
      <c r="J107" s="340"/>
      <c r="M107" s="340"/>
    </row>
    <row r="108" spans="4:17" s="333" customFormat="1" ht="12">
      <c r="D108" s="340"/>
      <c r="G108" s="340"/>
      <c r="I108" s="403" t="s">
        <v>311</v>
      </c>
      <c r="J108" s="340"/>
      <c r="M108" s="340"/>
      <c r="O108" s="419" t="s">
        <v>312</v>
      </c>
      <c r="P108" s="424"/>
      <c r="Q108" s="335"/>
    </row>
    <row r="109" spans="4:17" s="333" customFormat="1" ht="12">
      <c r="D109" s="340"/>
      <c r="G109" s="340"/>
      <c r="H109" s="343"/>
      <c r="I109" s="404"/>
      <c r="J109" s="343"/>
      <c r="N109" s="338"/>
      <c r="O109" s="425"/>
      <c r="P109" s="426"/>
      <c r="Q109" s="335"/>
    </row>
    <row r="110" spans="4:10" s="333" customFormat="1" ht="12">
      <c r="D110" s="340"/>
      <c r="G110" s="340"/>
      <c r="J110" s="340"/>
    </row>
    <row r="111" spans="4:20" s="333" customFormat="1" ht="12">
      <c r="D111" s="340"/>
      <c r="G111" s="340"/>
      <c r="J111" s="340"/>
      <c r="L111" s="403" t="s">
        <v>313</v>
      </c>
      <c r="O111" s="405" t="s">
        <v>314</v>
      </c>
      <c r="P111" s="405"/>
      <c r="Q111" s="405"/>
      <c r="R111" s="405"/>
      <c r="S111" s="405"/>
      <c r="T111" s="405"/>
    </row>
    <row r="112" spans="4:20" s="333" customFormat="1" ht="12">
      <c r="D112" s="340"/>
      <c r="G112" s="340"/>
      <c r="J112" s="340"/>
      <c r="K112" s="343"/>
      <c r="L112" s="404"/>
      <c r="M112" s="338"/>
      <c r="N112" s="338"/>
      <c r="O112" s="405"/>
      <c r="P112" s="405"/>
      <c r="Q112" s="405"/>
      <c r="R112" s="405"/>
      <c r="S112" s="405"/>
      <c r="T112" s="405"/>
    </row>
    <row r="113" spans="4:10" s="333" customFormat="1" ht="12">
      <c r="D113" s="340"/>
      <c r="G113" s="340"/>
      <c r="J113" s="340"/>
    </row>
    <row r="114" spans="4:22" s="333" customFormat="1" ht="12">
      <c r="D114" s="340"/>
      <c r="G114" s="340"/>
      <c r="J114" s="340"/>
      <c r="L114" s="403" t="s">
        <v>315</v>
      </c>
      <c r="O114" s="405" t="s">
        <v>316</v>
      </c>
      <c r="P114" s="405"/>
      <c r="Q114" s="405"/>
      <c r="R114" s="405"/>
      <c r="S114" s="405"/>
      <c r="T114" s="405"/>
      <c r="U114" s="405"/>
      <c r="V114" s="339"/>
    </row>
    <row r="115" spans="4:22" s="333" customFormat="1" ht="12">
      <c r="D115" s="340"/>
      <c r="G115" s="340"/>
      <c r="K115" s="343"/>
      <c r="L115" s="404"/>
      <c r="M115" s="343"/>
      <c r="N115" s="338"/>
      <c r="O115" s="405"/>
      <c r="P115" s="405"/>
      <c r="Q115" s="405"/>
      <c r="R115" s="405"/>
      <c r="S115" s="405"/>
      <c r="T115" s="405"/>
      <c r="U115" s="405"/>
      <c r="V115" s="339"/>
    </row>
    <row r="116" spans="4:13" s="333" customFormat="1" ht="12.75" thickBot="1">
      <c r="D116" s="340"/>
      <c r="G116" s="340"/>
      <c r="M116" s="340"/>
    </row>
    <row r="117" spans="4:17" s="333" customFormat="1" ht="12.75" thickTop="1">
      <c r="D117" s="340"/>
      <c r="G117" s="340"/>
      <c r="M117" s="340"/>
      <c r="O117" s="408" t="s">
        <v>317</v>
      </c>
      <c r="P117" s="430"/>
      <c r="Q117" s="335"/>
    </row>
    <row r="118" spans="4:17" s="333" customFormat="1" ht="12.75" thickBot="1">
      <c r="D118" s="340"/>
      <c r="G118" s="340"/>
      <c r="N118" s="338"/>
      <c r="O118" s="431"/>
      <c r="P118" s="432"/>
      <c r="Q118" s="335"/>
    </row>
    <row r="119" spans="4:7" s="333" customFormat="1" ht="12.75" thickTop="1">
      <c r="D119" s="340"/>
      <c r="G119" s="340"/>
    </row>
    <row r="120" spans="4:7" s="333" customFormat="1" ht="12">
      <c r="D120" s="340"/>
      <c r="G120" s="340"/>
    </row>
    <row r="121" spans="4:20" s="333" customFormat="1" ht="12">
      <c r="D121" s="340"/>
      <c r="G121" s="340"/>
      <c r="L121" s="403" t="s">
        <v>318</v>
      </c>
      <c r="O121" s="405" t="s">
        <v>319</v>
      </c>
      <c r="P121" s="405"/>
      <c r="Q121" s="405"/>
      <c r="R121" s="405"/>
      <c r="S121" s="405"/>
      <c r="T121" s="405"/>
    </row>
    <row r="122" spans="4:20" s="333" customFormat="1" ht="12">
      <c r="D122" s="340"/>
      <c r="G122" s="340"/>
      <c r="J122" s="340"/>
      <c r="K122" s="338"/>
      <c r="L122" s="404"/>
      <c r="M122" s="338"/>
      <c r="N122" s="338"/>
      <c r="O122" s="405"/>
      <c r="P122" s="405"/>
      <c r="Q122" s="405"/>
      <c r="R122" s="405"/>
      <c r="S122" s="405"/>
      <c r="T122" s="405"/>
    </row>
    <row r="123" spans="4:10" s="333" customFormat="1" ht="12">
      <c r="D123" s="340"/>
      <c r="G123" s="355"/>
      <c r="I123" s="403" t="s">
        <v>320</v>
      </c>
      <c r="J123" s="340"/>
    </row>
    <row r="124" spans="3:20" s="333" customFormat="1" ht="12">
      <c r="C124" s="342"/>
      <c r="D124" s="340"/>
      <c r="E124" s="338"/>
      <c r="F124" s="338"/>
      <c r="G124" s="338"/>
      <c r="H124" s="338"/>
      <c r="I124" s="404"/>
      <c r="J124" s="343"/>
      <c r="L124" s="403" t="s">
        <v>321</v>
      </c>
      <c r="O124" s="405" t="s">
        <v>322</v>
      </c>
      <c r="P124" s="405"/>
      <c r="Q124" s="405"/>
      <c r="R124" s="405"/>
      <c r="S124" s="405"/>
      <c r="T124" s="405"/>
    </row>
    <row r="125" spans="3:20" s="333" customFormat="1" ht="12">
      <c r="C125" s="342"/>
      <c r="D125" s="340"/>
      <c r="K125" s="338"/>
      <c r="L125" s="404"/>
      <c r="M125" s="343"/>
      <c r="N125" s="338"/>
      <c r="O125" s="405"/>
      <c r="P125" s="405"/>
      <c r="Q125" s="405"/>
      <c r="R125" s="405"/>
      <c r="S125" s="405"/>
      <c r="T125" s="405"/>
    </row>
    <row r="126" spans="3:13" s="333" customFormat="1" ht="12">
      <c r="C126" s="342"/>
      <c r="D126" s="340"/>
      <c r="M126" s="340"/>
    </row>
    <row r="127" spans="3:17" s="333" customFormat="1" ht="12">
      <c r="C127" s="342"/>
      <c r="D127" s="340"/>
      <c r="M127" s="340"/>
      <c r="O127" s="419" t="s">
        <v>323</v>
      </c>
      <c r="P127" s="424"/>
      <c r="Q127" s="335"/>
    </row>
    <row r="128" spans="3:17" s="333" customFormat="1" ht="12">
      <c r="C128" s="342"/>
      <c r="D128" s="340"/>
      <c r="N128" s="338"/>
      <c r="O128" s="425"/>
      <c r="P128" s="426"/>
      <c r="Q128" s="335"/>
    </row>
    <row r="129" spans="3:4" s="333" customFormat="1" ht="12">
      <c r="C129" s="342"/>
      <c r="D129" s="340"/>
    </row>
    <row r="130" spans="3:4" s="333" customFormat="1" ht="12">
      <c r="C130" s="342"/>
      <c r="D130" s="340"/>
    </row>
    <row r="131" spans="3:20" s="333" customFormat="1" ht="12">
      <c r="C131" s="342"/>
      <c r="D131" s="340"/>
      <c r="F131" s="403" t="s">
        <v>324</v>
      </c>
      <c r="G131" s="347"/>
      <c r="L131" s="403" t="s">
        <v>325</v>
      </c>
      <c r="O131" s="405" t="s">
        <v>326</v>
      </c>
      <c r="P131" s="405"/>
      <c r="Q131" s="405"/>
      <c r="R131" s="405"/>
      <c r="S131" s="405"/>
      <c r="T131" s="405"/>
    </row>
    <row r="132" spans="5:20" s="333" customFormat="1" ht="12">
      <c r="E132" s="338"/>
      <c r="F132" s="404"/>
      <c r="G132" s="337"/>
      <c r="H132" s="338"/>
      <c r="I132" s="338"/>
      <c r="J132" s="338"/>
      <c r="K132" s="338"/>
      <c r="L132" s="404"/>
      <c r="M132" s="338"/>
      <c r="N132" s="338"/>
      <c r="O132" s="405"/>
      <c r="P132" s="405"/>
      <c r="Q132" s="405"/>
      <c r="R132" s="405"/>
      <c r="S132" s="405"/>
      <c r="T132" s="405"/>
    </row>
    <row r="133" s="333" customFormat="1" ht="12"/>
    <row r="134" s="333" customFormat="1" ht="12"/>
    <row r="135" s="333" customFormat="1" ht="12"/>
    <row r="136" s="333" customFormat="1" ht="12"/>
    <row r="137" spans="12:20" s="333" customFormat="1" ht="12">
      <c r="L137" s="403" t="s">
        <v>327</v>
      </c>
      <c r="O137" s="405" t="s">
        <v>328</v>
      </c>
      <c r="P137" s="405"/>
      <c r="Q137" s="405"/>
      <c r="R137" s="405"/>
      <c r="S137" s="405"/>
      <c r="T137" s="405"/>
    </row>
    <row r="138" spans="10:20" s="333" customFormat="1" ht="12">
      <c r="J138" s="340"/>
      <c r="K138" s="343"/>
      <c r="L138" s="404"/>
      <c r="M138" s="338"/>
      <c r="N138" s="338"/>
      <c r="O138" s="405"/>
      <c r="P138" s="405"/>
      <c r="Q138" s="405"/>
      <c r="R138" s="405"/>
      <c r="S138" s="405"/>
      <c r="T138" s="405"/>
    </row>
    <row r="139" s="333" customFormat="1" ht="12">
      <c r="J139" s="340"/>
    </row>
    <row r="140" spans="10:20" s="333" customFormat="1" ht="12">
      <c r="J140" s="340"/>
      <c r="L140" s="403" t="s">
        <v>329</v>
      </c>
      <c r="O140" s="405" t="s">
        <v>330</v>
      </c>
      <c r="P140" s="405"/>
      <c r="Q140" s="405"/>
      <c r="R140" s="405"/>
      <c r="S140" s="405"/>
      <c r="T140" s="405"/>
    </row>
    <row r="141" spans="10:20" s="333" customFormat="1" ht="12">
      <c r="J141" s="340"/>
      <c r="K141" s="343"/>
      <c r="L141" s="404"/>
      <c r="M141" s="343"/>
      <c r="N141" s="338"/>
      <c r="O141" s="405"/>
      <c r="P141" s="405"/>
      <c r="Q141" s="405"/>
      <c r="R141" s="405"/>
      <c r="S141" s="405"/>
      <c r="T141" s="405"/>
    </row>
    <row r="142" spans="10:13" s="333" customFormat="1" ht="12">
      <c r="J142" s="340"/>
      <c r="M142" s="340"/>
    </row>
    <row r="143" spans="10:17" s="333" customFormat="1" ht="12">
      <c r="J143" s="340"/>
      <c r="M143" s="340"/>
      <c r="O143" s="419" t="s">
        <v>373</v>
      </c>
      <c r="P143" s="424"/>
      <c r="Q143" s="335"/>
    </row>
    <row r="144" spans="11:17" s="333" customFormat="1" ht="12">
      <c r="K144" s="353"/>
      <c r="M144" s="340"/>
      <c r="N144" s="338"/>
      <c r="O144" s="425"/>
      <c r="P144" s="426"/>
      <c r="Q144" s="335"/>
    </row>
    <row r="145" spans="11:13" s="333" customFormat="1" ht="12">
      <c r="K145" s="353"/>
      <c r="M145" s="340"/>
    </row>
    <row r="146" spans="10:20" s="333" customFormat="1" ht="12">
      <c r="J146" s="340"/>
      <c r="M146" s="340"/>
      <c r="O146" s="419" t="s">
        <v>333</v>
      </c>
      <c r="P146" s="424"/>
      <c r="Q146" s="335"/>
      <c r="S146" s="397" t="s">
        <v>334</v>
      </c>
      <c r="T146" s="427"/>
    </row>
    <row r="147" spans="10:20" s="333" customFormat="1" ht="12">
      <c r="J147" s="340"/>
      <c r="N147" s="338"/>
      <c r="O147" s="425"/>
      <c r="P147" s="426"/>
      <c r="Q147" s="357"/>
      <c r="R147" s="338"/>
      <c r="S147" s="428"/>
      <c r="T147" s="429"/>
    </row>
    <row r="148" s="333" customFormat="1" ht="12">
      <c r="J148" s="340"/>
    </row>
    <row r="149" spans="10:20" s="333" customFormat="1" ht="12">
      <c r="J149" s="340"/>
      <c r="L149" s="403" t="s">
        <v>335</v>
      </c>
      <c r="O149" s="405" t="s">
        <v>336</v>
      </c>
      <c r="P149" s="405"/>
      <c r="Q149" s="405"/>
      <c r="R149" s="405"/>
      <c r="S149" s="405"/>
      <c r="T149" s="405"/>
    </row>
    <row r="150" spans="10:20" s="333" customFormat="1" ht="12">
      <c r="J150" s="340"/>
      <c r="K150" s="343"/>
      <c r="L150" s="404"/>
      <c r="M150" s="343"/>
      <c r="N150" s="338"/>
      <c r="O150" s="405"/>
      <c r="P150" s="405"/>
      <c r="Q150" s="405"/>
      <c r="R150" s="405"/>
      <c r="S150" s="405"/>
      <c r="T150" s="405"/>
    </row>
    <row r="151" spans="3:13" s="333" customFormat="1" ht="12">
      <c r="C151" s="403" t="s">
        <v>331</v>
      </c>
      <c r="D151" s="347"/>
      <c r="F151" s="403" t="s">
        <v>332</v>
      </c>
      <c r="G151" s="356"/>
      <c r="I151" s="403" t="s">
        <v>242</v>
      </c>
      <c r="J151" s="340"/>
      <c r="M151" s="340"/>
    </row>
    <row r="152" spans="3:20" s="333" customFormat="1" ht="12">
      <c r="C152" s="404"/>
      <c r="D152" s="337"/>
      <c r="E152" s="338"/>
      <c r="F152" s="404"/>
      <c r="G152" s="337"/>
      <c r="H152" s="343"/>
      <c r="I152" s="404"/>
      <c r="J152" s="344"/>
      <c r="M152" s="340"/>
      <c r="O152" s="419" t="s">
        <v>337</v>
      </c>
      <c r="P152" s="424"/>
      <c r="Q152" s="335"/>
      <c r="S152" s="419" t="s">
        <v>338</v>
      </c>
      <c r="T152" s="424"/>
    </row>
    <row r="153" spans="10:20" s="333" customFormat="1" ht="12">
      <c r="J153" s="340"/>
      <c r="M153" s="340"/>
      <c r="N153" s="338"/>
      <c r="O153" s="425"/>
      <c r="P153" s="426"/>
      <c r="Q153" s="334"/>
      <c r="R153" s="338"/>
      <c r="S153" s="425"/>
      <c r="T153" s="426"/>
    </row>
    <row r="154" spans="10:17" s="333" customFormat="1" ht="12">
      <c r="J154" s="340"/>
      <c r="M154" s="340"/>
      <c r="Q154" s="340"/>
    </row>
    <row r="155" spans="10:20" s="333" customFormat="1" ht="12">
      <c r="J155" s="340"/>
      <c r="M155" s="340"/>
      <c r="O155" s="419" t="s">
        <v>339</v>
      </c>
      <c r="P155" s="424"/>
      <c r="Q155" s="358"/>
      <c r="S155" s="419" t="s">
        <v>340</v>
      </c>
      <c r="T155" s="424"/>
    </row>
    <row r="156" spans="10:20" s="333" customFormat="1" ht="12">
      <c r="J156" s="340"/>
      <c r="N156" s="338"/>
      <c r="O156" s="425"/>
      <c r="P156" s="426"/>
      <c r="Q156" s="359"/>
      <c r="R156" s="338"/>
      <c r="S156" s="425"/>
      <c r="T156" s="426"/>
    </row>
    <row r="157" spans="10:17" s="333" customFormat="1" ht="12">
      <c r="J157" s="340"/>
      <c r="Q157" s="340"/>
    </row>
    <row r="158" spans="10:20" s="333" customFormat="1" ht="12">
      <c r="J158" s="340"/>
      <c r="Q158" s="340"/>
      <c r="S158" s="419" t="s">
        <v>341</v>
      </c>
      <c r="T158" s="424"/>
    </row>
    <row r="159" spans="10:20" s="333" customFormat="1" ht="12">
      <c r="J159" s="340"/>
      <c r="Q159" s="340"/>
      <c r="R159" s="338"/>
      <c r="S159" s="425"/>
      <c r="T159" s="426"/>
    </row>
    <row r="160" spans="10:17" s="333" customFormat="1" ht="12">
      <c r="J160" s="340"/>
      <c r="Q160" s="340"/>
    </row>
    <row r="161" spans="10:20" s="333" customFormat="1" ht="12">
      <c r="J161" s="340"/>
      <c r="Q161" s="340"/>
      <c r="S161" s="397" t="s">
        <v>342</v>
      </c>
      <c r="T161" s="427"/>
    </row>
    <row r="162" spans="10:20" s="333" customFormat="1" ht="12">
      <c r="J162" s="340"/>
      <c r="Q162" s="340"/>
      <c r="R162" s="338"/>
      <c r="S162" s="428"/>
      <c r="T162" s="429"/>
    </row>
    <row r="163" spans="10:17" s="333" customFormat="1" ht="12">
      <c r="J163" s="340"/>
      <c r="Q163" s="340"/>
    </row>
    <row r="164" spans="10:20" s="333" customFormat="1" ht="12">
      <c r="J164" s="340"/>
      <c r="Q164" s="340"/>
      <c r="S164" s="397" t="s">
        <v>343</v>
      </c>
      <c r="T164" s="427"/>
    </row>
    <row r="165" spans="10:20" s="333" customFormat="1" ht="12">
      <c r="J165" s="340"/>
      <c r="Q165" s="340"/>
      <c r="R165" s="338"/>
      <c r="S165" s="428"/>
      <c r="T165" s="429"/>
    </row>
    <row r="166" spans="10:17" s="333" customFormat="1" ht="12">
      <c r="J166" s="340"/>
      <c r="Q166" s="340"/>
    </row>
    <row r="167" spans="10:20" s="333" customFormat="1" ht="12">
      <c r="J167" s="340"/>
      <c r="Q167" s="340"/>
      <c r="S167" s="397" t="s">
        <v>344</v>
      </c>
      <c r="T167" s="427"/>
    </row>
    <row r="168" spans="10:20" s="333" customFormat="1" ht="12">
      <c r="J168" s="340"/>
      <c r="Q168" s="340"/>
      <c r="R168" s="338"/>
      <c r="S168" s="428"/>
      <c r="T168" s="429"/>
    </row>
    <row r="169" spans="10:17" s="333" customFormat="1" ht="12">
      <c r="J169" s="340"/>
      <c r="Q169" s="340"/>
    </row>
    <row r="170" spans="10:20" s="333" customFormat="1" ht="12">
      <c r="J170" s="340"/>
      <c r="Q170" s="340"/>
      <c r="S170" s="397" t="s">
        <v>345</v>
      </c>
      <c r="T170" s="427"/>
    </row>
    <row r="171" spans="10:20" s="333" customFormat="1" ht="12">
      <c r="J171" s="340"/>
      <c r="Q171" s="340"/>
      <c r="R171" s="338"/>
      <c r="S171" s="428"/>
      <c r="T171" s="429"/>
    </row>
    <row r="172" spans="10:17" s="333" customFormat="1" ht="12">
      <c r="J172" s="340"/>
      <c r="Q172" s="340"/>
    </row>
    <row r="173" spans="10:20" s="333" customFormat="1" ht="12">
      <c r="J173" s="340"/>
      <c r="Q173" s="340"/>
      <c r="S173" s="397" t="s">
        <v>346</v>
      </c>
      <c r="T173" s="427"/>
    </row>
    <row r="174" spans="10:20" s="333" customFormat="1" ht="12">
      <c r="J174" s="340"/>
      <c r="R174" s="338"/>
      <c r="S174" s="428"/>
      <c r="T174" s="429"/>
    </row>
    <row r="175" s="333" customFormat="1" ht="12">
      <c r="J175" s="340"/>
    </row>
    <row r="176" spans="10:20" s="333" customFormat="1" ht="12">
      <c r="J176" s="340"/>
      <c r="L176" s="403" t="s">
        <v>347</v>
      </c>
      <c r="O176" s="405" t="s">
        <v>348</v>
      </c>
      <c r="P176" s="405"/>
      <c r="Q176" s="405"/>
      <c r="R176" s="405"/>
      <c r="S176" s="405"/>
      <c r="T176" s="405"/>
    </row>
    <row r="177" spans="10:20" s="333" customFormat="1" ht="12">
      <c r="J177" s="340"/>
      <c r="K177" s="343"/>
      <c r="L177" s="404"/>
      <c r="M177" s="338"/>
      <c r="N177" s="338"/>
      <c r="O177" s="405"/>
      <c r="P177" s="405"/>
      <c r="Q177" s="405"/>
      <c r="R177" s="405"/>
      <c r="S177" s="405"/>
      <c r="T177" s="405"/>
    </row>
    <row r="178" s="333" customFormat="1" ht="12">
      <c r="J178" s="340"/>
    </row>
    <row r="179" spans="10:20" s="333" customFormat="1" ht="12">
      <c r="J179" s="340"/>
      <c r="L179" s="403" t="s">
        <v>349</v>
      </c>
      <c r="O179" s="405" t="s">
        <v>350</v>
      </c>
      <c r="P179" s="405"/>
      <c r="Q179" s="405"/>
      <c r="R179" s="405"/>
      <c r="S179" s="405"/>
      <c r="T179" s="405"/>
    </row>
    <row r="180" spans="10:20" s="333" customFormat="1" ht="12">
      <c r="J180" s="340"/>
      <c r="K180" s="343"/>
      <c r="L180" s="404"/>
      <c r="M180" s="343"/>
      <c r="N180" s="338"/>
      <c r="O180" s="405"/>
      <c r="P180" s="405"/>
      <c r="Q180" s="405"/>
      <c r="R180" s="405"/>
      <c r="S180" s="405"/>
      <c r="T180" s="405"/>
    </row>
    <row r="181" spans="10:13" s="333" customFormat="1" ht="12">
      <c r="J181" s="340"/>
      <c r="M181" s="340"/>
    </row>
    <row r="182" spans="10:20" s="333" customFormat="1" ht="12">
      <c r="J182" s="340"/>
      <c r="M182" s="340"/>
      <c r="O182" s="405" t="s">
        <v>351</v>
      </c>
      <c r="P182" s="405"/>
      <c r="Q182" s="405"/>
      <c r="R182" s="405"/>
      <c r="S182" s="405"/>
      <c r="T182" s="405"/>
    </row>
    <row r="183" spans="10:20" s="333" customFormat="1" ht="12">
      <c r="J183" s="340"/>
      <c r="M183" s="340"/>
      <c r="O183" s="405"/>
      <c r="P183" s="405"/>
      <c r="Q183" s="405"/>
      <c r="R183" s="405"/>
      <c r="S183" s="405"/>
      <c r="T183" s="405"/>
    </row>
    <row r="184" spans="10:13" s="333" customFormat="1" ht="12">
      <c r="J184" s="340"/>
      <c r="M184" s="340"/>
    </row>
    <row r="185" spans="10:17" s="333" customFormat="1" ht="12">
      <c r="J185" s="340"/>
      <c r="M185" s="340"/>
      <c r="O185" s="419" t="s">
        <v>352</v>
      </c>
      <c r="P185" s="424"/>
      <c r="Q185" s="335"/>
    </row>
    <row r="186" spans="10:17" s="333" customFormat="1" ht="12">
      <c r="J186" s="340"/>
      <c r="N186" s="343"/>
      <c r="O186" s="425"/>
      <c r="P186" s="426"/>
      <c r="Q186" s="335"/>
    </row>
    <row r="187" s="333" customFormat="1" ht="12">
      <c r="J187" s="340"/>
    </row>
    <row r="188" spans="10:20" s="333" customFormat="1" ht="12">
      <c r="J188" s="340"/>
      <c r="L188" s="433" t="s">
        <v>353</v>
      </c>
      <c r="M188" s="335"/>
      <c r="O188" s="405" t="s">
        <v>354</v>
      </c>
      <c r="P188" s="405"/>
      <c r="Q188" s="405"/>
      <c r="R188" s="405"/>
      <c r="S188" s="405"/>
      <c r="T188" s="405"/>
    </row>
    <row r="189" spans="10:20" s="333" customFormat="1" ht="12">
      <c r="J189" s="340"/>
      <c r="K189" s="343"/>
      <c r="L189" s="434"/>
      <c r="M189" s="334"/>
      <c r="N189" s="338"/>
      <c r="O189" s="405"/>
      <c r="P189" s="405"/>
      <c r="Q189" s="405"/>
      <c r="R189" s="405"/>
      <c r="S189" s="405"/>
      <c r="T189" s="405"/>
    </row>
    <row r="190" spans="10:13" s="333" customFormat="1" ht="12">
      <c r="J190" s="340"/>
      <c r="M190" s="340"/>
    </row>
    <row r="191" spans="10:17" s="333" customFormat="1" ht="12">
      <c r="J191" s="340"/>
      <c r="M191" s="340"/>
      <c r="O191" s="419" t="s">
        <v>355</v>
      </c>
      <c r="P191" s="424"/>
      <c r="Q191" s="335"/>
    </row>
    <row r="192" spans="10:17" s="333" customFormat="1" ht="12">
      <c r="J192" s="340"/>
      <c r="N192" s="338"/>
      <c r="O192" s="425"/>
      <c r="P192" s="426"/>
      <c r="Q192" s="335"/>
    </row>
    <row r="193" s="333" customFormat="1" ht="12">
      <c r="J193" s="340"/>
    </row>
    <row r="194" spans="10:20" s="333" customFormat="1" ht="12">
      <c r="J194" s="340"/>
      <c r="L194" s="403" t="s">
        <v>356</v>
      </c>
      <c r="O194" s="405" t="s">
        <v>357</v>
      </c>
      <c r="P194" s="405"/>
      <c r="Q194" s="405"/>
      <c r="R194" s="405"/>
      <c r="S194" s="405"/>
      <c r="T194" s="405"/>
    </row>
    <row r="195" spans="10:20" s="333" customFormat="1" ht="12">
      <c r="J195" s="340"/>
      <c r="K195" s="343"/>
      <c r="L195" s="404"/>
      <c r="M195" s="343"/>
      <c r="N195" s="338"/>
      <c r="O195" s="405"/>
      <c r="P195" s="405"/>
      <c r="Q195" s="405"/>
      <c r="R195" s="405"/>
      <c r="S195" s="405"/>
      <c r="T195" s="405"/>
    </row>
    <row r="196" spans="10:13" s="333" customFormat="1" ht="12">
      <c r="J196" s="340"/>
      <c r="M196" s="340"/>
    </row>
    <row r="197" spans="10:17" s="333" customFormat="1" ht="12">
      <c r="J197" s="340"/>
      <c r="M197" s="340"/>
      <c r="O197" s="419" t="s">
        <v>358</v>
      </c>
      <c r="P197" s="424"/>
      <c r="Q197" s="335"/>
    </row>
    <row r="198" spans="10:17" s="333" customFormat="1" ht="12">
      <c r="J198" s="340"/>
      <c r="M198" s="340"/>
      <c r="N198" s="338"/>
      <c r="O198" s="425"/>
      <c r="P198" s="426"/>
      <c r="Q198" s="335"/>
    </row>
    <row r="199" spans="10:13" s="333" customFormat="1" ht="12">
      <c r="J199" s="340"/>
      <c r="M199" s="340"/>
    </row>
    <row r="200" spans="10:17" s="333" customFormat="1" ht="12">
      <c r="J200" s="340"/>
      <c r="M200" s="340"/>
      <c r="O200" s="419" t="s">
        <v>359</v>
      </c>
      <c r="P200" s="424"/>
      <c r="Q200" s="335"/>
    </row>
    <row r="201" spans="10:17" s="333" customFormat="1" ht="12">
      <c r="J201" s="340"/>
      <c r="M201" s="340"/>
      <c r="N201" s="338"/>
      <c r="O201" s="425"/>
      <c r="P201" s="426"/>
      <c r="Q201" s="335"/>
    </row>
    <row r="202" spans="10:13" s="333" customFormat="1" ht="12">
      <c r="J202" s="340"/>
      <c r="M202" s="340"/>
    </row>
    <row r="203" spans="10:17" s="333" customFormat="1" ht="12">
      <c r="J203" s="340"/>
      <c r="M203" s="340"/>
      <c r="O203" s="419" t="s">
        <v>360</v>
      </c>
      <c r="P203" s="424"/>
      <c r="Q203" s="335"/>
    </row>
    <row r="204" spans="10:17" s="333" customFormat="1" ht="12">
      <c r="J204" s="340"/>
      <c r="N204" s="338"/>
      <c r="O204" s="425"/>
      <c r="P204" s="426"/>
      <c r="Q204" s="335"/>
    </row>
    <row r="205" s="333" customFormat="1" ht="12">
      <c r="J205" s="340"/>
    </row>
    <row r="206" spans="10:13" s="333" customFormat="1" ht="12">
      <c r="J206" s="340"/>
      <c r="L206" s="397" t="s">
        <v>361</v>
      </c>
      <c r="M206" s="427"/>
    </row>
    <row r="207" spans="10:13" s="333" customFormat="1" ht="12">
      <c r="J207" s="340"/>
      <c r="K207" s="343"/>
      <c r="L207" s="428"/>
      <c r="M207" s="429"/>
    </row>
    <row r="208" s="333" customFormat="1" ht="12">
      <c r="J208" s="340"/>
    </row>
    <row r="209" spans="10:20" s="333" customFormat="1" ht="12">
      <c r="J209" s="340"/>
      <c r="L209" s="419" t="s">
        <v>362</v>
      </c>
      <c r="M209" s="424"/>
      <c r="O209" s="405" t="s">
        <v>363</v>
      </c>
      <c r="P209" s="405"/>
      <c r="Q209" s="405"/>
      <c r="R209" s="405"/>
      <c r="S209" s="405"/>
      <c r="T209" s="405"/>
    </row>
    <row r="210" spans="11:20" s="333" customFormat="1" ht="12">
      <c r="K210" s="343"/>
      <c r="L210" s="425"/>
      <c r="M210" s="426"/>
      <c r="N210" s="338"/>
      <c r="O210" s="405"/>
      <c r="P210" s="405"/>
      <c r="Q210" s="405"/>
      <c r="R210" s="405"/>
      <c r="S210" s="405"/>
      <c r="T210" s="405"/>
    </row>
    <row r="211" s="333" customFormat="1" ht="12"/>
    <row r="212" spans="3:12" s="333" customFormat="1" ht="12">
      <c r="C212" s="419" t="s">
        <v>364</v>
      </c>
      <c r="D212" s="435"/>
      <c r="E212" s="424"/>
      <c r="L212" s="403" t="s">
        <v>242</v>
      </c>
    </row>
    <row r="213" spans="3:12" s="333" customFormat="1" ht="12">
      <c r="C213" s="425"/>
      <c r="D213" s="436"/>
      <c r="E213" s="426"/>
      <c r="F213" s="360"/>
      <c r="G213" s="338"/>
      <c r="H213" s="338"/>
      <c r="I213" s="338"/>
      <c r="J213" s="338"/>
      <c r="K213" s="343"/>
      <c r="L213" s="404"/>
    </row>
    <row r="214" s="333" customFormat="1" ht="12"/>
    <row r="215" spans="3:16" s="333" customFormat="1" ht="12">
      <c r="C215" s="419" t="s">
        <v>365</v>
      </c>
      <c r="D215" s="435"/>
      <c r="E215" s="424"/>
      <c r="L215" s="403" t="s">
        <v>242</v>
      </c>
      <c r="O215" s="405" t="s">
        <v>366</v>
      </c>
      <c r="P215" s="405"/>
    </row>
    <row r="216" spans="3:16" s="333" customFormat="1" ht="12">
      <c r="C216" s="425"/>
      <c r="D216" s="436"/>
      <c r="E216" s="426"/>
      <c r="F216" s="360"/>
      <c r="G216" s="338"/>
      <c r="H216" s="338"/>
      <c r="I216" s="338"/>
      <c r="J216" s="338"/>
      <c r="K216" s="343"/>
      <c r="L216" s="404"/>
      <c r="M216" s="360"/>
      <c r="N216" s="338"/>
      <c r="O216" s="405"/>
      <c r="P216" s="405"/>
    </row>
    <row r="217" s="333" customFormat="1" ht="12"/>
    <row r="218" spans="3:16" s="333" customFormat="1" ht="12">
      <c r="C218" s="419" t="s">
        <v>367</v>
      </c>
      <c r="D218" s="435"/>
      <c r="E218" s="424"/>
      <c r="L218" s="403" t="s">
        <v>242</v>
      </c>
      <c r="O218" s="405" t="s">
        <v>366</v>
      </c>
      <c r="P218" s="405"/>
    </row>
    <row r="219" spans="3:16" s="333" customFormat="1" ht="12">
      <c r="C219" s="425"/>
      <c r="D219" s="436"/>
      <c r="E219" s="426"/>
      <c r="F219" s="360"/>
      <c r="G219" s="338"/>
      <c r="H219" s="338"/>
      <c r="I219" s="338"/>
      <c r="J219" s="338"/>
      <c r="K219" s="343"/>
      <c r="L219" s="404"/>
      <c r="M219" s="360"/>
      <c r="N219" s="338"/>
      <c r="O219" s="405"/>
      <c r="P219" s="405"/>
    </row>
    <row r="220" s="333" customFormat="1" ht="12"/>
    <row r="221" spans="3:16" s="333" customFormat="1" ht="12">
      <c r="C221" s="397" t="s">
        <v>372</v>
      </c>
      <c r="D221" s="398"/>
      <c r="E221" s="399"/>
      <c r="L221" s="403" t="s">
        <v>242</v>
      </c>
      <c r="O221" s="405" t="s">
        <v>366</v>
      </c>
      <c r="P221" s="405"/>
    </row>
    <row r="222" spans="3:16" s="333" customFormat="1" ht="12">
      <c r="C222" s="400"/>
      <c r="D222" s="401"/>
      <c r="E222" s="402"/>
      <c r="F222" s="360"/>
      <c r="G222" s="338"/>
      <c r="H222" s="338"/>
      <c r="I222" s="338"/>
      <c r="J222" s="338"/>
      <c r="K222" s="343"/>
      <c r="L222" s="404"/>
      <c r="M222" s="360"/>
      <c r="N222" s="338"/>
      <c r="O222" s="405"/>
      <c r="P222" s="405"/>
    </row>
    <row r="223" s="333" customFormat="1" ht="12"/>
    <row r="224" spans="3:16" s="333" customFormat="1" ht="12">
      <c r="C224" s="419" t="s">
        <v>368</v>
      </c>
      <c r="D224" s="435"/>
      <c r="E224" s="424"/>
      <c r="L224" s="403" t="s">
        <v>242</v>
      </c>
      <c r="O224" s="405" t="s">
        <v>369</v>
      </c>
      <c r="P224" s="405"/>
    </row>
    <row r="225" spans="3:16" s="333" customFormat="1" ht="12">
      <c r="C225" s="425"/>
      <c r="D225" s="436"/>
      <c r="E225" s="426"/>
      <c r="F225" s="360"/>
      <c r="G225" s="338"/>
      <c r="H225" s="338"/>
      <c r="I225" s="338"/>
      <c r="J225" s="338"/>
      <c r="K225" s="343"/>
      <c r="L225" s="404"/>
      <c r="M225" s="360"/>
      <c r="N225" s="338"/>
      <c r="O225" s="405"/>
      <c r="P225" s="405"/>
    </row>
    <row r="226" s="333" customFormat="1" ht="12"/>
    <row r="227" s="333" customFormat="1" ht="12"/>
    <row r="228" s="333" customFormat="1" ht="12"/>
    <row r="229" s="333" customFormat="1" ht="12"/>
    <row r="230" s="333" customFormat="1" ht="12"/>
    <row r="231" s="333" customFormat="1" ht="12"/>
    <row r="232" s="333" customFormat="1" ht="12"/>
    <row r="233" s="333" customFormat="1" ht="12"/>
    <row r="234" s="333" customFormat="1" ht="12"/>
    <row r="235" s="333" customFormat="1" ht="12"/>
    <row r="236" s="333" customFormat="1" ht="12"/>
    <row r="237" s="333" customFormat="1" ht="12"/>
    <row r="238" s="333" customFormat="1" ht="12"/>
    <row r="239" s="333" customFormat="1" ht="12"/>
    <row r="240" s="333" customFormat="1" ht="12"/>
    <row r="241" s="333" customFormat="1" ht="12"/>
    <row r="242" s="333" customFormat="1" ht="12"/>
    <row r="243" s="333" customFormat="1" ht="12"/>
    <row r="244" s="333" customFormat="1" ht="12"/>
    <row r="245" s="333" customFormat="1" ht="12"/>
    <row r="246" s="333" customFormat="1" ht="12"/>
    <row r="247" s="333" customFormat="1" ht="12"/>
    <row r="248" s="333" customFormat="1" ht="12"/>
    <row r="249" s="333" customFormat="1" ht="12"/>
    <row r="250" s="333" customFormat="1" ht="12"/>
    <row r="251" s="333" customFormat="1" ht="12"/>
    <row r="252" s="333" customFormat="1" ht="12"/>
    <row r="253" s="333" customFormat="1" ht="12"/>
    <row r="254" s="333" customFormat="1" ht="12"/>
    <row r="255" s="333" customFormat="1" ht="12"/>
    <row r="256" s="333" customFormat="1" ht="12"/>
    <row r="257" s="333" customFormat="1" ht="12"/>
    <row r="258" s="333" customFormat="1" ht="12"/>
    <row r="259" s="333" customFormat="1" ht="12"/>
    <row r="260" s="333" customFormat="1" ht="12"/>
    <row r="261" s="333" customFormat="1" ht="12"/>
    <row r="262" s="333" customFormat="1" ht="12"/>
    <row r="263" s="333" customFormat="1" ht="12"/>
    <row r="264" s="333" customFormat="1" ht="12"/>
    <row r="265" s="333" customFormat="1" ht="12"/>
    <row r="266" s="333" customFormat="1" ht="12"/>
    <row r="267" s="333" customFormat="1" ht="12"/>
    <row r="268" s="333" customFormat="1" ht="12"/>
    <row r="269" s="333" customFormat="1" ht="12"/>
    <row r="270" s="333" customFormat="1" ht="12"/>
    <row r="271" s="333" customFormat="1" ht="12"/>
    <row r="272" s="333" customFormat="1" ht="12"/>
  </sheetData>
  <mergeCells count="140">
    <mergeCell ref="O215:P216"/>
    <mergeCell ref="O218:P219"/>
    <mergeCell ref="O224:P225"/>
    <mergeCell ref="L212:L213"/>
    <mergeCell ref="L215:L216"/>
    <mergeCell ref="L218:L219"/>
    <mergeCell ref="L224:L225"/>
    <mergeCell ref="C212:E213"/>
    <mergeCell ref="C215:E216"/>
    <mergeCell ref="C218:E219"/>
    <mergeCell ref="C224:E225"/>
    <mergeCell ref="L194:L195"/>
    <mergeCell ref="L206:M207"/>
    <mergeCell ref="L209:M210"/>
    <mergeCell ref="O197:P198"/>
    <mergeCell ref="O200:P201"/>
    <mergeCell ref="O203:P204"/>
    <mergeCell ref="O194:T195"/>
    <mergeCell ref="O209:T210"/>
    <mergeCell ref="L179:L180"/>
    <mergeCell ref="O176:T177"/>
    <mergeCell ref="O179:T180"/>
    <mergeCell ref="O191:P192"/>
    <mergeCell ref="O188:T189"/>
    <mergeCell ref="O185:P186"/>
    <mergeCell ref="L188:L189"/>
    <mergeCell ref="S167:T168"/>
    <mergeCell ref="S170:T171"/>
    <mergeCell ref="S173:T174"/>
    <mergeCell ref="L176:L177"/>
    <mergeCell ref="O149:T150"/>
    <mergeCell ref="S158:T159"/>
    <mergeCell ref="S161:T162"/>
    <mergeCell ref="S164:T165"/>
    <mergeCell ref="O155:P156"/>
    <mergeCell ref="O152:P153"/>
    <mergeCell ref="S152:T153"/>
    <mergeCell ref="S155:T156"/>
    <mergeCell ref="O137:T138"/>
    <mergeCell ref="O140:T141"/>
    <mergeCell ref="O143:P144"/>
    <mergeCell ref="O146:P147"/>
    <mergeCell ref="S146:T147"/>
    <mergeCell ref="C151:C152"/>
    <mergeCell ref="F151:F152"/>
    <mergeCell ref="I151:I152"/>
    <mergeCell ref="L137:L138"/>
    <mergeCell ref="L140:L141"/>
    <mergeCell ref="L149:L150"/>
    <mergeCell ref="S83:W84"/>
    <mergeCell ref="O127:P128"/>
    <mergeCell ref="O121:T122"/>
    <mergeCell ref="O124:T125"/>
    <mergeCell ref="O102:T103"/>
    <mergeCell ref="O114:U115"/>
    <mergeCell ref="O92:P93"/>
    <mergeCell ref="O89:U90"/>
    <mergeCell ref="S92:T93"/>
    <mergeCell ref="O83:P84"/>
    <mergeCell ref="L131:L132"/>
    <mergeCell ref="F131:F132"/>
    <mergeCell ref="I123:I124"/>
    <mergeCell ref="L124:L125"/>
    <mergeCell ref="L114:L115"/>
    <mergeCell ref="I89:I90"/>
    <mergeCell ref="L102:L103"/>
    <mergeCell ref="L105:L106"/>
    <mergeCell ref="L111:L112"/>
    <mergeCell ref="I108:I109"/>
    <mergeCell ref="L95:L96"/>
    <mergeCell ref="L89:L90"/>
    <mergeCell ref="O86:P87"/>
    <mergeCell ref="O117:P118"/>
    <mergeCell ref="O182:T183"/>
    <mergeCell ref="O98:O99"/>
    <mergeCell ref="S98:T99"/>
    <mergeCell ref="O95:T96"/>
    <mergeCell ref="O105:T106"/>
    <mergeCell ref="O111:T112"/>
    <mergeCell ref="O108:P109"/>
    <mergeCell ref="O131:T132"/>
    <mergeCell ref="I49:I50"/>
    <mergeCell ref="O73:P74"/>
    <mergeCell ref="O76:P77"/>
    <mergeCell ref="S73:T74"/>
    <mergeCell ref="S76:T77"/>
    <mergeCell ref="O64:T65"/>
    <mergeCell ref="O67:P68"/>
    <mergeCell ref="O55:P56"/>
    <mergeCell ref="S55:T56"/>
    <mergeCell ref="O70:P71"/>
    <mergeCell ref="C64:C65"/>
    <mergeCell ref="F64:F65"/>
    <mergeCell ref="L80:L81"/>
    <mergeCell ref="L73:L74"/>
    <mergeCell ref="L64:L65"/>
    <mergeCell ref="S70:T71"/>
    <mergeCell ref="O58:P59"/>
    <mergeCell ref="S58:T59"/>
    <mergeCell ref="O61:P62"/>
    <mergeCell ref="S61:T62"/>
    <mergeCell ref="S46:T47"/>
    <mergeCell ref="L40:L41"/>
    <mergeCell ref="O52:P53"/>
    <mergeCell ref="S52:T53"/>
    <mergeCell ref="O20:T21"/>
    <mergeCell ref="L26:L27"/>
    <mergeCell ref="L29:L30"/>
    <mergeCell ref="L32:L33"/>
    <mergeCell ref="L20:L21"/>
    <mergeCell ref="O26:T27"/>
    <mergeCell ref="O29:T30"/>
    <mergeCell ref="O32:T33"/>
    <mergeCell ref="O23:P24"/>
    <mergeCell ref="S23:T24"/>
    <mergeCell ref="O4:T5"/>
    <mergeCell ref="O8:T9"/>
    <mergeCell ref="O11:T12"/>
    <mergeCell ref="O17:T18"/>
    <mergeCell ref="O14:S15"/>
    <mergeCell ref="C4:C5"/>
    <mergeCell ref="I4:I5"/>
    <mergeCell ref="L121:L122"/>
    <mergeCell ref="I20:I21"/>
    <mergeCell ref="L36:L37"/>
    <mergeCell ref="L8:L9"/>
    <mergeCell ref="L11:L12"/>
    <mergeCell ref="L17:L18"/>
    <mergeCell ref="L43:L44"/>
    <mergeCell ref="L49:L50"/>
    <mergeCell ref="W23:X24"/>
    <mergeCell ref="C221:E222"/>
    <mergeCell ref="L221:L222"/>
    <mergeCell ref="O221:P222"/>
    <mergeCell ref="O80:T81"/>
    <mergeCell ref="O36:T37"/>
    <mergeCell ref="O40:T41"/>
    <mergeCell ref="O43:T44"/>
    <mergeCell ref="O49:U50"/>
    <mergeCell ref="O46:P4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45" r:id="rId1"/>
  <rowBreaks count="1" manualBreakCount="1">
    <brk id="13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L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1" customWidth="1"/>
    <col min="2" max="2" width="5.09765625" style="1" customWidth="1"/>
    <col min="3" max="3" width="3.09765625" style="20" customWidth="1"/>
    <col min="4" max="4" width="5.09765625" style="0" customWidth="1"/>
    <col min="5" max="12" width="8.19921875" style="0" customWidth="1"/>
  </cols>
  <sheetData>
    <row r="2" spans="1:6" ht="13.5" customHeight="1" thickBot="1">
      <c r="A2"/>
      <c r="B2" s="122" t="s">
        <v>25</v>
      </c>
      <c r="C2" s="19"/>
      <c r="D2" s="3"/>
      <c r="E2" s="2"/>
      <c r="F2" s="2"/>
    </row>
    <row r="3" spans="1:12" ht="25.5" customHeight="1">
      <c r="A3" s="15"/>
      <c r="B3" s="377" t="s">
        <v>12</v>
      </c>
      <c r="C3" s="378"/>
      <c r="D3" s="379"/>
      <c r="E3" s="109" t="s">
        <v>26</v>
      </c>
      <c r="F3" s="109"/>
      <c r="G3" s="110" t="s">
        <v>27</v>
      </c>
      <c r="H3" s="111" t="s">
        <v>28</v>
      </c>
      <c r="I3" s="109"/>
      <c r="J3" s="109"/>
      <c r="K3" s="382" t="s">
        <v>29</v>
      </c>
      <c r="L3" s="384" t="s">
        <v>30</v>
      </c>
    </row>
    <row r="4" spans="1:12" ht="25.5" customHeight="1">
      <c r="A4" s="16"/>
      <c r="B4" s="380"/>
      <c r="C4" s="380"/>
      <c r="D4" s="381"/>
      <c r="E4" s="112" t="s">
        <v>31</v>
      </c>
      <c r="F4" s="112" t="s">
        <v>32</v>
      </c>
      <c r="G4" s="113" t="s">
        <v>33</v>
      </c>
      <c r="H4" s="112" t="s">
        <v>17</v>
      </c>
      <c r="I4" s="112" t="s">
        <v>34</v>
      </c>
      <c r="J4" s="112" t="s">
        <v>35</v>
      </c>
      <c r="K4" s="383"/>
      <c r="L4" s="385"/>
    </row>
    <row r="5" spans="1:12" ht="25.5" customHeight="1">
      <c r="A5" s="4"/>
      <c r="B5" s="85" t="s">
        <v>22</v>
      </c>
      <c r="C5" s="114">
        <v>11</v>
      </c>
      <c r="D5" s="115" t="s">
        <v>213</v>
      </c>
      <c r="E5" s="88">
        <v>4</v>
      </c>
      <c r="F5" s="88">
        <v>3</v>
      </c>
      <c r="G5" s="88">
        <v>23</v>
      </c>
      <c r="H5" s="116">
        <v>157</v>
      </c>
      <c r="I5" s="88">
        <v>141</v>
      </c>
      <c r="J5" s="88">
        <v>16</v>
      </c>
      <c r="K5" s="88">
        <v>3</v>
      </c>
      <c r="L5" s="88">
        <v>21</v>
      </c>
    </row>
    <row r="6" spans="2:12" ht="25.5" customHeight="1">
      <c r="B6" s="89"/>
      <c r="C6" s="114">
        <v>12</v>
      </c>
      <c r="D6" s="87"/>
      <c r="E6" s="88">
        <v>4</v>
      </c>
      <c r="F6" s="88">
        <v>2</v>
      </c>
      <c r="G6" s="88">
        <v>25</v>
      </c>
      <c r="H6" s="116">
        <v>160</v>
      </c>
      <c r="I6" s="88">
        <v>139</v>
      </c>
      <c r="J6" s="88">
        <v>21</v>
      </c>
      <c r="K6" s="88">
        <v>1</v>
      </c>
      <c r="L6" s="88">
        <v>11</v>
      </c>
    </row>
    <row r="7" spans="2:12" ht="25.5" customHeight="1">
      <c r="B7" s="89"/>
      <c r="C7" s="114">
        <v>13</v>
      </c>
      <c r="D7" s="87"/>
      <c r="E7" s="88">
        <v>4</v>
      </c>
      <c r="F7" s="88">
        <v>3</v>
      </c>
      <c r="G7" s="88">
        <v>25</v>
      </c>
      <c r="H7" s="116">
        <v>136</v>
      </c>
      <c r="I7" s="88">
        <v>118</v>
      </c>
      <c r="J7" s="88">
        <v>18</v>
      </c>
      <c r="K7" s="88">
        <v>2</v>
      </c>
      <c r="L7" s="88">
        <v>9</v>
      </c>
    </row>
    <row r="8" spans="1:12" s="49" customFormat="1" ht="25.5" customHeight="1">
      <c r="A8" s="54"/>
      <c r="B8" s="89"/>
      <c r="C8" s="117">
        <v>14</v>
      </c>
      <c r="D8" s="87"/>
      <c r="E8" s="93">
        <v>4</v>
      </c>
      <c r="F8" s="93">
        <v>2</v>
      </c>
      <c r="G8" s="93">
        <v>23</v>
      </c>
      <c r="H8" s="118">
        <v>151</v>
      </c>
      <c r="I8" s="93">
        <v>126</v>
      </c>
      <c r="J8" s="93">
        <v>25</v>
      </c>
      <c r="K8" s="93">
        <v>0</v>
      </c>
      <c r="L8" s="93">
        <v>17</v>
      </c>
    </row>
    <row r="9" spans="1:12" s="51" customFormat="1" ht="25.5" customHeight="1" thickBot="1">
      <c r="A9" s="55"/>
      <c r="B9" s="100"/>
      <c r="C9" s="119">
        <v>15</v>
      </c>
      <c r="D9" s="102"/>
      <c r="E9" s="120">
        <v>4</v>
      </c>
      <c r="F9" s="120">
        <v>4</v>
      </c>
      <c r="G9" s="120">
        <v>25</v>
      </c>
      <c r="H9" s="120">
        <v>154</v>
      </c>
      <c r="I9" s="120">
        <v>137</v>
      </c>
      <c r="J9" s="120">
        <v>17</v>
      </c>
      <c r="K9" s="120">
        <v>2</v>
      </c>
      <c r="L9" s="120">
        <v>8</v>
      </c>
    </row>
    <row r="10" spans="2:12" ht="14.25">
      <c r="B10" s="52"/>
      <c r="C10" s="42"/>
      <c r="D10" s="52"/>
      <c r="E10" s="52"/>
      <c r="F10" s="52"/>
      <c r="G10" s="52"/>
      <c r="H10" s="52"/>
      <c r="I10" s="52"/>
      <c r="J10" s="52"/>
      <c r="K10" s="53"/>
      <c r="L10" s="121" t="s">
        <v>37</v>
      </c>
    </row>
  </sheetData>
  <mergeCells count="3">
    <mergeCell ref="B3:D4"/>
    <mergeCell ref="K3:K4"/>
    <mergeCell ref="L3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2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5" customWidth="1"/>
    <col min="4" max="4" width="4.59765625" style="0" customWidth="1"/>
    <col min="5" max="6" width="15.8984375" style="0" customWidth="1"/>
    <col min="7" max="7" width="9.09765625" style="0" customWidth="1"/>
    <col min="8" max="8" width="15.8984375" style="0" customWidth="1"/>
    <col min="9" max="9" width="9.09765625" style="0" customWidth="1"/>
  </cols>
  <sheetData>
    <row r="1" ht="14.25">
      <c r="C1"/>
    </row>
    <row r="2" spans="2:9" ht="13.5" customHeight="1" thickBot="1">
      <c r="B2" s="122" t="s">
        <v>97</v>
      </c>
      <c r="C2" s="19"/>
      <c r="D2" s="3"/>
      <c r="E2" s="2"/>
      <c r="F2" s="2"/>
      <c r="G2" s="1"/>
      <c r="H2" s="1"/>
      <c r="I2" s="123" t="s">
        <v>98</v>
      </c>
    </row>
    <row r="3" spans="2:9" ht="24.75" customHeight="1">
      <c r="B3" s="68"/>
      <c r="C3" s="67"/>
      <c r="D3" s="124"/>
      <c r="E3" s="125" t="s">
        <v>99</v>
      </c>
      <c r="F3" s="125"/>
      <c r="G3" s="125"/>
      <c r="H3" s="125"/>
      <c r="I3" s="125"/>
    </row>
    <row r="4" spans="1:9" ht="12" customHeight="1">
      <c r="A4" s="15"/>
      <c r="B4" s="126" t="s">
        <v>100</v>
      </c>
      <c r="C4" s="127"/>
      <c r="D4" s="128"/>
      <c r="E4" s="129"/>
      <c r="F4" s="130"/>
      <c r="G4" s="129"/>
      <c r="H4" s="130"/>
      <c r="I4" s="76"/>
    </row>
    <row r="5" spans="1:9" ht="27">
      <c r="A5" s="16"/>
      <c r="B5" s="131"/>
      <c r="C5" s="131"/>
      <c r="D5" s="132"/>
      <c r="E5" s="133" t="s">
        <v>101</v>
      </c>
      <c r="F5" s="134" t="s">
        <v>102</v>
      </c>
      <c r="G5" s="135" t="s">
        <v>220</v>
      </c>
      <c r="H5" s="134" t="s">
        <v>103</v>
      </c>
      <c r="I5" s="135" t="s">
        <v>220</v>
      </c>
    </row>
    <row r="6" spans="1:9" ht="24.75" customHeight="1">
      <c r="A6" s="4"/>
      <c r="B6" s="85" t="s">
        <v>22</v>
      </c>
      <c r="C6" s="114">
        <v>10</v>
      </c>
      <c r="D6" s="115" t="s">
        <v>213</v>
      </c>
      <c r="E6" s="136">
        <f>F6+H6</f>
        <v>45726920</v>
      </c>
      <c r="F6" s="137">
        <v>32384414</v>
      </c>
      <c r="G6" s="138">
        <v>21.7</v>
      </c>
      <c r="H6" s="137">
        <v>13342506</v>
      </c>
      <c r="I6" s="138">
        <v>-4.3</v>
      </c>
    </row>
    <row r="7" spans="1:9" ht="24.75" customHeight="1">
      <c r="A7" s="4"/>
      <c r="B7" s="89"/>
      <c r="C7" s="114">
        <v>11</v>
      </c>
      <c r="D7" s="87"/>
      <c r="E7" s="136">
        <f>F7+H7</f>
        <v>41182014</v>
      </c>
      <c r="F7" s="137">
        <v>27393577</v>
      </c>
      <c r="G7" s="138">
        <f>F7/F6*100-100</f>
        <v>-15.411231464617515</v>
      </c>
      <c r="H7" s="137">
        <v>13788437</v>
      </c>
      <c r="I7" s="138">
        <f>H7/H6*100-100</f>
        <v>3.3421832450365656</v>
      </c>
    </row>
    <row r="8" spans="1:9" ht="24.75" customHeight="1">
      <c r="A8" s="4"/>
      <c r="B8" s="89"/>
      <c r="C8" s="114">
        <v>12</v>
      </c>
      <c r="D8" s="87"/>
      <c r="E8" s="136">
        <f>F8+H8</f>
        <v>42337354</v>
      </c>
      <c r="F8" s="137">
        <v>27017021</v>
      </c>
      <c r="G8" s="138">
        <f>F8/F7*100-100</f>
        <v>-1.3746142024460681</v>
      </c>
      <c r="H8" s="137">
        <v>15320333</v>
      </c>
      <c r="I8" s="138">
        <f>H8/H7*100-100</f>
        <v>11.110004709018156</v>
      </c>
    </row>
    <row r="9" spans="1:9" s="49" customFormat="1" ht="24.75" customHeight="1">
      <c r="A9" s="48"/>
      <c r="B9" s="89"/>
      <c r="C9" s="117">
        <v>13</v>
      </c>
      <c r="D9" s="87"/>
      <c r="E9" s="136">
        <f>F9+H9</f>
        <v>43813110</v>
      </c>
      <c r="F9" s="139">
        <v>27394101</v>
      </c>
      <c r="G9" s="138">
        <f>F9/F8*100-100</f>
        <v>1.3957127249521761</v>
      </c>
      <c r="H9" s="139">
        <v>16419009</v>
      </c>
      <c r="I9" s="138">
        <f>H9/H8*100-100</f>
        <v>7.171358481568248</v>
      </c>
    </row>
    <row r="10" spans="2:9" ht="24.75" customHeight="1" thickBot="1">
      <c r="B10" s="100"/>
      <c r="C10" s="141">
        <v>14</v>
      </c>
      <c r="D10" s="142"/>
      <c r="E10" s="143">
        <f>F10+H10</f>
        <v>45362904</v>
      </c>
      <c r="F10" s="144">
        <v>28138818</v>
      </c>
      <c r="G10" s="145">
        <f>F10/F9*100-100</f>
        <v>2.718530533270652</v>
      </c>
      <c r="H10" s="144">
        <v>17224086</v>
      </c>
      <c r="I10" s="146">
        <f>H10/H9*100-100</f>
        <v>4.903322727942964</v>
      </c>
    </row>
    <row r="11" spans="2:9" ht="24.75" customHeight="1" thickBot="1">
      <c r="B11" s="56"/>
      <c r="C11" s="57"/>
      <c r="D11" s="56"/>
      <c r="E11" s="58"/>
      <c r="F11" s="59"/>
      <c r="G11" s="60"/>
      <c r="H11" s="61"/>
      <c r="I11" s="140"/>
    </row>
    <row r="12" spans="2:9" ht="24.75" customHeight="1">
      <c r="B12" s="68"/>
      <c r="C12" s="67"/>
      <c r="D12" s="124"/>
      <c r="E12" s="125" t="s">
        <v>104</v>
      </c>
      <c r="F12" s="125"/>
      <c r="G12" s="125"/>
      <c r="H12" s="125"/>
      <c r="I12" s="125"/>
    </row>
    <row r="13" spans="2:9" ht="12" customHeight="1">
      <c r="B13" s="126" t="s">
        <v>100</v>
      </c>
      <c r="C13" s="127"/>
      <c r="D13" s="128"/>
      <c r="E13" s="129"/>
      <c r="F13" s="130"/>
      <c r="G13" s="129"/>
      <c r="H13" s="130"/>
      <c r="I13" s="76"/>
    </row>
    <row r="14" spans="2:9" ht="27">
      <c r="B14" s="131"/>
      <c r="C14" s="131"/>
      <c r="D14" s="132"/>
      <c r="E14" s="133" t="s">
        <v>101</v>
      </c>
      <c r="F14" s="134" t="s">
        <v>102</v>
      </c>
      <c r="G14" s="135" t="s">
        <v>220</v>
      </c>
      <c r="H14" s="134" t="s">
        <v>103</v>
      </c>
      <c r="I14" s="135" t="s">
        <v>220</v>
      </c>
    </row>
    <row r="15" spans="2:9" ht="24.75" customHeight="1">
      <c r="B15" s="85" t="s">
        <v>22</v>
      </c>
      <c r="C15" s="114">
        <v>10</v>
      </c>
      <c r="D15" s="115" t="s">
        <v>213</v>
      </c>
      <c r="E15" s="136">
        <f>F15+H15</f>
        <v>44337295</v>
      </c>
      <c r="F15" s="137">
        <v>31052719</v>
      </c>
      <c r="G15" s="138">
        <v>22.8</v>
      </c>
      <c r="H15" s="137">
        <v>13284576</v>
      </c>
      <c r="I15" s="138">
        <v>-3.8</v>
      </c>
    </row>
    <row r="16" spans="2:9" ht="24.75" customHeight="1">
      <c r="B16" s="89"/>
      <c r="C16" s="114">
        <v>11</v>
      </c>
      <c r="D16" s="87"/>
      <c r="E16" s="136">
        <f>F16+H16</f>
        <v>39281296</v>
      </c>
      <c r="F16" s="137">
        <v>25580289</v>
      </c>
      <c r="G16" s="138">
        <f>F16/F15*100-100</f>
        <v>-17.623030047706933</v>
      </c>
      <c r="H16" s="137">
        <v>13701007</v>
      </c>
      <c r="I16" s="138">
        <f>H16/H15*100-100</f>
        <v>3.134695454337418</v>
      </c>
    </row>
    <row r="17" spans="2:9" ht="24.75" customHeight="1">
      <c r="B17" s="89"/>
      <c r="C17" s="114">
        <v>12</v>
      </c>
      <c r="D17" s="87"/>
      <c r="E17" s="136">
        <f>F17+H17</f>
        <v>40513905</v>
      </c>
      <c r="F17" s="137">
        <v>25410623</v>
      </c>
      <c r="G17" s="138">
        <f>F17/F16*100-100</f>
        <v>-0.6632685033386423</v>
      </c>
      <c r="H17" s="137">
        <v>15103282</v>
      </c>
      <c r="I17" s="138">
        <f>H17/H16*100-100</f>
        <v>10.2348316441266</v>
      </c>
    </row>
    <row r="18" spans="2:9" ht="24.75" customHeight="1">
      <c r="B18" s="89"/>
      <c r="C18" s="117">
        <v>13</v>
      </c>
      <c r="D18" s="87"/>
      <c r="E18" s="136">
        <f>F18+H18</f>
        <v>42460438</v>
      </c>
      <c r="F18" s="139">
        <v>26241208</v>
      </c>
      <c r="G18" s="138">
        <f>F18/F17*100-100</f>
        <v>3.2686526418498403</v>
      </c>
      <c r="H18" s="139">
        <v>16219230</v>
      </c>
      <c r="I18" s="138">
        <f>H18/H17*100-100</f>
        <v>7.3887781476900045</v>
      </c>
    </row>
    <row r="19" spans="2:9" ht="24.75" customHeight="1" thickBot="1">
      <c r="B19" s="100"/>
      <c r="C19" s="141">
        <v>14</v>
      </c>
      <c r="D19" s="102"/>
      <c r="E19" s="147">
        <f>F19+H19</f>
        <v>43195554</v>
      </c>
      <c r="F19" s="148">
        <v>26154642</v>
      </c>
      <c r="G19" s="146">
        <f>F19/F18*100-100</f>
        <v>-0.3298857278216758</v>
      </c>
      <c r="H19" s="148">
        <v>17040912</v>
      </c>
      <c r="I19" s="146">
        <f>H19/H18*100-100</f>
        <v>5.066097465785987</v>
      </c>
    </row>
    <row r="20" spans="2:9" ht="14.25">
      <c r="B20" s="14"/>
      <c r="C20" s="25"/>
      <c r="D20" s="14"/>
      <c r="E20" s="52"/>
      <c r="F20" s="52"/>
      <c r="G20" s="52"/>
      <c r="H20" s="53"/>
      <c r="I20" s="121" t="s">
        <v>105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L43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7.59765625" style="0" customWidth="1"/>
    <col min="3" max="3" width="8.09765625" style="0" customWidth="1"/>
    <col min="4" max="4" width="4.3984375" style="0" customWidth="1"/>
    <col min="5" max="5" width="8.09765625" style="0" customWidth="1"/>
    <col min="6" max="6" width="4.3984375" style="0" customWidth="1"/>
    <col min="7" max="7" width="8.09765625" style="0" customWidth="1"/>
    <col min="8" max="8" width="4.3984375" style="0" customWidth="1"/>
    <col min="9" max="9" width="8.09765625" style="0" customWidth="1"/>
    <col min="10" max="10" width="4.3984375" style="0" customWidth="1"/>
    <col min="11" max="11" width="8.09765625" style="0" customWidth="1"/>
    <col min="12" max="12" width="4.3984375" style="0" customWidth="1"/>
  </cols>
  <sheetData>
    <row r="2" spans="2:12" ht="15.75" customHeight="1">
      <c r="B2" s="99" t="s">
        <v>106</v>
      </c>
      <c r="C2" s="99"/>
      <c r="D2" s="99"/>
      <c r="E2" s="99"/>
      <c r="F2" s="153"/>
      <c r="G2" s="153"/>
      <c r="H2" s="153"/>
      <c r="I2" s="153"/>
      <c r="J2" s="153"/>
      <c r="K2" s="153"/>
      <c r="L2" s="153"/>
    </row>
    <row r="3" spans="2:12" ht="21.75" customHeight="1" thickBot="1">
      <c r="B3" s="153" t="s">
        <v>107</v>
      </c>
      <c r="C3" s="153"/>
      <c r="D3" s="153"/>
      <c r="E3" s="153"/>
      <c r="F3" s="153"/>
      <c r="G3" s="153"/>
      <c r="H3" s="153"/>
      <c r="I3" s="153"/>
      <c r="J3" s="153"/>
      <c r="K3" s="153"/>
      <c r="L3" s="97" t="s">
        <v>98</v>
      </c>
    </row>
    <row r="4" spans="2:12" ht="24" customHeight="1">
      <c r="B4" s="386" t="s">
        <v>108</v>
      </c>
      <c r="C4" s="156" t="s">
        <v>223</v>
      </c>
      <c r="D4" s="157"/>
      <c r="E4" s="156" t="s">
        <v>224</v>
      </c>
      <c r="F4" s="157"/>
      <c r="G4" s="156" t="s">
        <v>225</v>
      </c>
      <c r="H4" s="157"/>
      <c r="I4" s="105" t="s">
        <v>226</v>
      </c>
      <c r="J4" s="106"/>
      <c r="K4" s="158" t="s">
        <v>227</v>
      </c>
      <c r="L4" s="159"/>
    </row>
    <row r="5" spans="1:12" ht="24" customHeight="1">
      <c r="A5" s="4"/>
      <c r="B5" s="387"/>
      <c r="C5" s="160" t="s">
        <v>109</v>
      </c>
      <c r="D5" s="160" t="s">
        <v>110</v>
      </c>
      <c r="E5" s="160" t="s">
        <v>109</v>
      </c>
      <c r="F5" s="160" t="s">
        <v>110</v>
      </c>
      <c r="G5" s="160" t="s">
        <v>109</v>
      </c>
      <c r="H5" s="160" t="s">
        <v>110</v>
      </c>
      <c r="I5" s="160" t="s">
        <v>109</v>
      </c>
      <c r="J5" s="160" t="s">
        <v>110</v>
      </c>
      <c r="K5" s="161" t="s">
        <v>109</v>
      </c>
      <c r="L5" s="161" t="s">
        <v>110</v>
      </c>
    </row>
    <row r="6" spans="1:12" ht="24" customHeight="1">
      <c r="A6" s="4"/>
      <c r="B6" s="162" t="s">
        <v>111</v>
      </c>
      <c r="C6" s="163">
        <f>SUM(C7:C26)</f>
        <v>32384414</v>
      </c>
      <c r="D6" s="164">
        <v>100</v>
      </c>
      <c r="E6" s="163">
        <f>SUM(E7:E26)</f>
        <v>27393577</v>
      </c>
      <c r="F6" s="164">
        <v>100</v>
      </c>
      <c r="G6" s="163">
        <f>SUM(G7:G26)</f>
        <v>27017021</v>
      </c>
      <c r="H6" s="165">
        <v>100</v>
      </c>
      <c r="I6" s="163">
        <f>SUM(I7:I26)</f>
        <v>27394101</v>
      </c>
      <c r="J6" s="164">
        <f>I6/I$6*100</f>
        <v>100</v>
      </c>
      <c r="K6" s="166">
        <f>SUM(K7:K26)</f>
        <v>28138818</v>
      </c>
      <c r="L6" s="167">
        <f>K6/K$6*100</f>
        <v>100</v>
      </c>
    </row>
    <row r="7" spans="1:12" ht="24" customHeight="1">
      <c r="A7" s="4"/>
      <c r="B7" s="162" t="s">
        <v>112</v>
      </c>
      <c r="C7" s="168">
        <v>10538930</v>
      </c>
      <c r="D7" s="164">
        <f>ROUND(C7/$C$6*100,1)</f>
        <v>32.5</v>
      </c>
      <c r="E7" s="168">
        <v>10749622</v>
      </c>
      <c r="F7" s="164">
        <f>ROUND(E7/$E$6*100,1)</f>
        <v>39.2</v>
      </c>
      <c r="G7" s="168">
        <v>10608832</v>
      </c>
      <c r="H7" s="165">
        <f>ROUND(G7/$G$6*100,1)</f>
        <v>39.3</v>
      </c>
      <c r="I7" s="168">
        <v>10425724</v>
      </c>
      <c r="J7" s="164">
        <f>ROUND(I7/$I$6*100,1)</f>
        <v>38.1</v>
      </c>
      <c r="K7" s="169">
        <v>10307585</v>
      </c>
      <c r="L7" s="167">
        <f>K7/K$6*100</f>
        <v>36.63119396130996</v>
      </c>
    </row>
    <row r="8" spans="1:12" ht="24" customHeight="1">
      <c r="A8" s="4"/>
      <c r="B8" s="162" t="s">
        <v>113</v>
      </c>
      <c r="C8" s="168">
        <v>294262</v>
      </c>
      <c r="D8" s="164">
        <f aca="true" t="shared" si="0" ref="D8:D26">ROUND(C8/$C$6*100,1)</f>
        <v>0.9</v>
      </c>
      <c r="E8" s="168">
        <v>303846</v>
      </c>
      <c r="F8" s="164">
        <f aca="true" t="shared" si="1" ref="F8:F26">ROUND(E8/$E$6*100,1)</f>
        <v>1.1</v>
      </c>
      <c r="G8" s="168">
        <v>312097</v>
      </c>
      <c r="H8" s="165">
        <f aca="true" t="shared" si="2" ref="H8:H26">ROUND(G8/$G$6*100,1)</f>
        <v>1.2</v>
      </c>
      <c r="I8" s="168">
        <v>340032</v>
      </c>
      <c r="J8" s="164">
        <f aca="true" t="shared" si="3" ref="J8:J26">ROUND(I8/$I$6*100,1)</f>
        <v>1.2</v>
      </c>
      <c r="K8" s="169">
        <v>317742</v>
      </c>
      <c r="L8" s="167">
        <f>K8/K$6*100</f>
        <v>1.1291945525217157</v>
      </c>
    </row>
    <row r="9" spans="1:12" ht="24" customHeight="1">
      <c r="A9" s="4"/>
      <c r="B9" s="162" t="s">
        <v>114</v>
      </c>
      <c r="C9" s="168">
        <v>83705</v>
      </c>
      <c r="D9" s="164">
        <f t="shared" si="0"/>
        <v>0.3</v>
      </c>
      <c r="E9" s="168">
        <v>90134</v>
      </c>
      <c r="F9" s="164">
        <f t="shared" si="1"/>
        <v>0.3</v>
      </c>
      <c r="G9" s="168">
        <v>417982</v>
      </c>
      <c r="H9" s="165">
        <f t="shared" si="2"/>
        <v>1.5</v>
      </c>
      <c r="I9" s="168">
        <v>431594</v>
      </c>
      <c r="J9" s="164">
        <f t="shared" si="3"/>
        <v>1.6</v>
      </c>
      <c r="K9" s="169">
        <v>121323</v>
      </c>
      <c r="L9" s="167">
        <f>K9/K$6*100</f>
        <v>0.4311588354564147</v>
      </c>
    </row>
    <row r="10" spans="1:12" ht="24" customHeight="1">
      <c r="A10" s="4"/>
      <c r="B10" s="162" t="s">
        <v>115</v>
      </c>
      <c r="C10" s="168">
        <v>738281</v>
      </c>
      <c r="D10" s="164">
        <f t="shared" si="0"/>
        <v>2.3</v>
      </c>
      <c r="E10" s="168">
        <v>695536</v>
      </c>
      <c r="F10" s="164">
        <f t="shared" si="1"/>
        <v>2.5</v>
      </c>
      <c r="G10" s="168">
        <v>717284</v>
      </c>
      <c r="H10" s="165">
        <f t="shared" si="2"/>
        <v>2.7</v>
      </c>
      <c r="I10" s="168">
        <v>680490</v>
      </c>
      <c r="J10" s="164">
        <f t="shared" si="3"/>
        <v>2.5</v>
      </c>
      <c r="K10" s="169">
        <v>607516</v>
      </c>
      <c r="L10" s="167">
        <f>K10/K$6*100</f>
        <v>2.1589961596823293</v>
      </c>
    </row>
    <row r="11" spans="1:12" ht="24" customHeight="1">
      <c r="A11" s="4"/>
      <c r="B11" s="162" t="s">
        <v>116</v>
      </c>
      <c r="C11" s="168">
        <v>214955</v>
      </c>
      <c r="D11" s="164">
        <f t="shared" si="0"/>
        <v>0.7</v>
      </c>
      <c r="E11" s="168">
        <v>207396</v>
      </c>
      <c r="F11" s="164">
        <f t="shared" si="1"/>
        <v>0.8</v>
      </c>
      <c r="G11" s="168">
        <v>179099</v>
      </c>
      <c r="H11" s="165">
        <f t="shared" si="2"/>
        <v>0.7</v>
      </c>
      <c r="I11" s="168">
        <v>171443</v>
      </c>
      <c r="J11" s="164">
        <f t="shared" si="3"/>
        <v>0.6</v>
      </c>
      <c r="K11" s="169">
        <v>171899</v>
      </c>
      <c r="L11" s="167">
        <f aca="true" t="shared" si="4" ref="L11:L26">K11/K$6*100</f>
        <v>0.6108963070161654</v>
      </c>
    </row>
    <row r="12" spans="1:12" ht="24" customHeight="1">
      <c r="A12" s="4"/>
      <c r="B12" s="162" t="s">
        <v>117</v>
      </c>
      <c r="C12" s="168">
        <v>8749</v>
      </c>
      <c r="D12" s="164">
        <f t="shared" si="0"/>
        <v>0</v>
      </c>
      <c r="E12" s="168">
        <v>7519</v>
      </c>
      <c r="F12" s="164">
        <f t="shared" si="1"/>
        <v>0</v>
      </c>
      <c r="G12" s="168">
        <v>1450</v>
      </c>
      <c r="H12" s="165">
        <f t="shared" si="2"/>
        <v>0</v>
      </c>
      <c r="I12" s="326" t="s">
        <v>48</v>
      </c>
      <c r="J12" s="326" t="s">
        <v>48</v>
      </c>
      <c r="K12" s="171" t="s">
        <v>48</v>
      </c>
      <c r="L12" s="171" t="s">
        <v>48</v>
      </c>
    </row>
    <row r="13" spans="1:12" ht="24" customHeight="1">
      <c r="A13" s="4"/>
      <c r="B13" s="162" t="s">
        <v>118</v>
      </c>
      <c r="C13" s="168">
        <v>212212</v>
      </c>
      <c r="D13" s="164">
        <f t="shared" si="0"/>
        <v>0.7</v>
      </c>
      <c r="E13" s="168">
        <v>212739</v>
      </c>
      <c r="F13" s="164">
        <f t="shared" si="1"/>
        <v>0.8</v>
      </c>
      <c r="G13" s="168">
        <v>201240</v>
      </c>
      <c r="H13" s="165">
        <f t="shared" si="2"/>
        <v>0.7</v>
      </c>
      <c r="I13" s="168">
        <v>217505</v>
      </c>
      <c r="J13" s="164">
        <f t="shared" si="3"/>
        <v>0.8</v>
      </c>
      <c r="K13" s="169">
        <v>189537</v>
      </c>
      <c r="L13" s="167">
        <f t="shared" si="4"/>
        <v>0.6735783997750012</v>
      </c>
    </row>
    <row r="14" spans="1:12" ht="24" customHeight="1">
      <c r="A14" s="4"/>
      <c r="B14" s="162" t="s">
        <v>119</v>
      </c>
      <c r="C14" s="170" t="s">
        <v>48</v>
      </c>
      <c r="D14" s="326" t="s">
        <v>48</v>
      </c>
      <c r="E14" s="172">
        <v>243122</v>
      </c>
      <c r="F14" s="164">
        <f t="shared" si="1"/>
        <v>0.9</v>
      </c>
      <c r="G14" s="172">
        <v>334398</v>
      </c>
      <c r="H14" s="165">
        <f t="shared" si="2"/>
        <v>1.2</v>
      </c>
      <c r="I14" s="172">
        <v>344937</v>
      </c>
      <c r="J14" s="164">
        <f t="shared" si="3"/>
        <v>1.3</v>
      </c>
      <c r="K14" s="169">
        <v>326463</v>
      </c>
      <c r="L14" s="167">
        <f t="shared" si="4"/>
        <v>1.1601873255657007</v>
      </c>
    </row>
    <row r="15" spans="1:12" ht="24" customHeight="1">
      <c r="A15" s="4"/>
      <c r="B15" s="162" t="s">
        <v>120</v>
      </c>
      <c r="C15" s="168">
        <v>4049983</v>
      </c>
      <c r="D15" s="164">
        <f t="shared" si="0"/>
        <v>12.5</v>
      </c>
      <c r="E15" s="168">
        <v>4836703</v>
      </c>
      <c r="F15" s="164">
        <f t="shared" si="1"/>
        <v>17.7</v>
      </c>
      <c r="G15" s="168">
        <v>4944012</v>
      </c>
      <c r="H15" s="165">
        <f t="shared" si="2"/>
        <v>18.3</v>
      </c>
      <c r="I15" s="168">
        <v>4512038</v>
      </c>
      <c r="J15" s="164">
        <f t="shared" si="3"/>
        <v>16.5</v>
      </c>
      <c r="K15" s="169">
        <v>4684769</v>
      </c>
      <c r="L15" s="167">
        <f t="shared" si="4"/>
        <v>16.648776789415958</v>
      </c>
    </row>
    <row r="16" spans="1:12" ht="24" customHeight="1">
      <c r="A16" s="4"/>
      <c r="B16" s="162" t="s">
        <v>121</v>
      </c>
      <c r="C16" s="168">
        <v>18905</v>
      </c>
      <c r="D16" s="164">
        <f t="shared" si="0"/>
        <v>0.1</v>
      </c>
      <c r="E16" s="168">
        <v>19259</v>
      </c>
      <c r="F16" s="164">
        <f t="shared" si="1"/>
        <v>0.1</v>
      </c>
      <c r="G16" s="168">
        <v>16679</v>
      </c>
      <c r="H16" s="165">
        <f t="shared" si="2"/>
        <v>0.1</v>
      </c>
      <c r="I16" s="168">
        <v>16731</v>
      </c>
      <c r="J16" s="164">
        <f t="shared" si="3"/>
        <v>0.1</v>
      </c>
      <c r="K16" s="169">
        <v>15868</v>
      </c>
      <c r="L16" s="167">
        <f t="shared" si="4"/>
        <v>0.05639184986377182</v>
      </c>
    </row>
    <row r="17" spans="1:12" ht="24" customHeight="1">
      <c r="A17" s="4"/>
      <c r="B17" s="162" t="s">
        <v>122</v>
      </c>
      <c r="C17" s="168">
        <v>576662</v>
      </c>
      <c r="D17" s="164">
        <f t="shared" si="0"/>
        <v>1.8</v>
      </c>
      <c r="E17" s="168">
        <v>578453</v>
      </c>
      <c r="F17" s="164">
        <f t="shared" si="1"/>
        <v>2.1</v>
      </c>
      <c r="G17" s="168">
        <v>504319</v>
      </c>
      <c r="H17" s="165">
        <f t="shared" si="2"/>
        <v>1.9</v>
      </c>
      <c r="I17" s="168">
        <v>525368</v>
      </c>
      <c r="J17" s="164">
        <f t="shared" si="3"/>
        <v>1.9</v>
      </c>
      <c r="K17" s="169">
        <v>528003</v>
      </c>
      <c r="L17" s="167">
        <f t="shared" si="4"/>
        <v>1.8764221013121447</v>
      </c>
    </row>
    <row r="18" spans="1:12" ht="24" customHeight="1">
      <c r="A18" s="4"/>
      <c r="B18" s="162" t="s">
        <v>123</v>
      </c>
      <c r="C18" s="168">
        <v>338970</v>
      </c>
      <c r="D18" s="164">
        <f t="shared" si="0"/>
        <v>1</v>
      </c>
      <c r="E18" s="168">
        <v>406852</v>
      </c>
      <c r="F18" s="164">
        <f t="shared" si="1"/>
        <v>1.5</v>
      </c>
      <c r="G18" s="168">
        <v>369969</v>
      </c>
      <c r="H18" s="165">
        <f t="shared" si="2"/>
        <v>1.4</v>
      </c>
      <c r="I18" s="168">
        <v>368296</v>
      </c>
      <c r="J18" s="164">
        <f t="shared" si="3"/>
        <v>1.3</v>
      </c>
      <c r="K18" s="169">
        <v>365642</v>
      </c>
      <c r="L18" s="167">
        <f t="shared" si="4"/>
        <v>1.2994220297384205</v>
      </c>
    </row>
    <row r="19" spans="1:12" ht="24" customHeight="1">
      <c r="A19" s="4"/>
      <c r="B19" s="162" t="s">
        <v>124</v>
      </c>
      <c r="C19" s="168">
        <v>2100577</v>
      </c>
      <c r="D19" s="164">
        <f t="shared" si="0"/>
        <v>6.5</v>
      </c>
      <c r="E19" s="168">
        <v>2872322</v>
      </c>
      <c r="F19" s="164">
        <f t="shared" si="1"/>
        <v>10.5</v>
      </c>
      <c r="G19" s="168">
        <v>2054445</v>
      </c>
      <c r="H19" s="165">
        <f t="shared" si="2"/>
        <v>7.6</v>
      </c>
      <c r="I19" s="168">
        <v>1973592</v>
      </c>
      <c r="J19" s="164">
        <f t="shared" si="3"/>
        <v>7.2</v>
      </c>
      <c r="K19" s="169">
        <v>2111281</v>
      </c>
      <c r="L19" s="167">
        <f t="shared" si="4"/>
        <v>7.503090570471013</v>
      </c>
    </row>
    <row r="20" spans="1:12" ht="24" customHeight="1">
      <c r="A20" s="4"/>
      <c r="B20" s="162" t="s">
        <v>125</v>
      </c>
      <c r="C20" s="168">
        <v>984562</v>
      </c>
      <c r="D20" s="164">
        <f t="shared" si="0"/>
        <v>3</v>
      </c>
      <c r="E20" s="168">
        <v>1260594</v>
      </c>
      <c r="F20" s="164">
        <f t="shared" si="1"/>
        <v>4.6</v>
      </c>
      <c r="G20" s="168">
        <v>1545876</v>
      </c>
      <c r="H20" s="165">
        <f t="shared" si="2"/>
        <v>5.7</v>
      </c>
      <c r="I20" s="168">
        <v>1666082</v>
      </c>
      <c r="J20" s="164">
        <f t="shared" si="3"/>
        <v>6.1</v>
      </c>
      <c r="K20" s="169">
        <v>1340292</v>
      </c>
      <c r="L20" s="167">
        <f t="shared" si="4"/>
        <v>4.763142503000659</v>
      </c>
    </row>
    <row r="21" spans="1:12" ht="24" customHeight="1">
      <c r="A21" s="4"/>
      <c r="B21" s="162" t="s">
        <v>126</v>
      </c>
      <c r="C21" s="168">
        <v>88418</v>
      </c>
      <c r="D21" s="164">
        <f t="shared" si="0"/>
        <v>0.3</v>
      </c>
      <c r="E21" s="168">
        <v>47482</v>
      </c>
      <c r="F21" s="164">
        <f t="shared" si="1"/>
        <v>0.2</v>
      </c>
      <c r="G21" s="168">
        <v>85402</v>
      </c>
      <c r="H21" s="165">
        <f t="shared" si="2"/>
        <v>0.3</v>
      </c>
      <c r="I21" s="168">
        <v>45633</v>
      </c>
      <c r="J21" s="164">
        <f t="shared" si="3"/>
        <v>0.2</v>
      </c>
      <c r="K21" s="169">
        <v>52018</v>
      </c>
      <c r="L21" s="167">
        <f t="shared" si="4"/>
        <v>0.18486206492397797</v>
      </c>
    </row>
    <row r="22" spans="1:12" ht="24" customHeight="1">
      <c r="A22" s="4"/>
      <c r="B22" s="162" t="s">
        <v>127</v>
      </c>
      <c r="C22" s="168">
        <v>196788</v>
      </c>
      <c r="D22" s="164">
        <f t="shared" si="0"/>
        <v>0.6</v>
      </c>
      <c r="E22" s="168">
        <v>21759</v>
      </c>
      <c r="F22" s="164">
        <f t="shared" si="1"/>
        <v>0.1</v>
      </c>
      <c r="G22" s="168">
        <v>24483</v>
      </c>
      <c r="H22" s="165">
        <f t="shared" si="2"/>
        <v>0.1</v>
      </c>
      <c r="I22" s="168">
        <v>26682</v>
      </c>
      <c r="J22" s="164">
        <f t="shared" si="3"/>
        <v>0.1</v>
      </c>
      <c r="K22" s="169">
        <v>31173</v>
      </c>
      <c r="L22" s="167">
        <f t="shared" si="4"/>
        <v>0.11078290495357694</v>
      </c>
    </row>
    <row r="23" spans="1:12" ht="24" customHeight="1">
      <c r="A23" s="4"/>
      <c r="B23" s="162" t="s">
        <v>128</v>
      </c>
      <c r="C23" s="168">
        <v>1267633</v>
      </c>
      <c r="D23" s="164">
        <f t="shared" si="0"/>
        <v>3.9</v>
      </c>
      <c r="E23" s="168">
        <v>1077535</v>
      </c>
      <c r="F23" s="164">
        <f t="shared" si="1"/>
        <v>3.9</v>
      </c>
      <c r="G23" s="168">
        <v>827623</v>
      </c>
      <c r="H23" s="165">
        <f t="shared" si="2"/>
        <v>3.1</v>
      </c>
      <c r="I23" s="168">
        <v>1266435</v>
      </c>
      <c r="J23" s="164">
        <f t="shared" si="3"/>
        <v>4.6</v>
      </c>
      <c r="K23" s="169">
        <v>1724483</v>
      </c>
      <c r="L23" s="167">
        <f t="shared" si="4"/>
        <v>6.128484145993624</v>
      </c>
    </row>
    <row r="24" spans="1:12" ht="24" customHeight="1">
      <c r="A24" s="4"/>
      <c r="B24" s="162" t="s">
        <v>129</v>
      </c>
      <c r="C24" s="168">
        <v>1329445</v>
      </c>
      <c r="D24" s="164">
        <f t="shared" si="0"/>
        <v>4.1</v>
      </c>
      <c r="E24" s="168">
        <v>1331695</v>
      </c>
      <c r="F24" s="164">
        <f t="shared" si="1"/>
        <v>4.9</v>
      </c>
      <c r="G24" s="168">
        <v>1813289</v>
      </c>
      <c r="H24" s="165">
        <f t="shared" si="2"/>
        <v>6.7</v>
      </c>
      <c r="I24" s="168">
        <v>1606398</v>
      </c>
      <c r="J24" s="164">
        <f t="shared" si="3"/>
        <v>5.9</v>
      </c>
      <c r="K24" s="169">
        <v>1152893</v>
      </c>
      <c r="L24" s="167">
        <f t="shared" si="4"/>
        <v>4.097162148033369</v>
      </c>
    </row>
    <row r="25" spans="1:12" ht="24" customHeight="1">
      <c r="A25" s="4"/>
      <c r="B25" s="162" t="s">
        <v>130</v>
      </c>
      <c r="C25" s="168">
        <v>520577</v>
      </c>
      <c r="D25" s="164">
        <f t="shared" si="0"/>
        <v>1.6</v>
      </c>
      <c r="E25" s="168">
        <v>559309</v>
      </c>
      <c r="F25" s="164">
        <f t="shared" si="1"/>
        <v>2</v>
      </c>
      <c r="G25" s="168">
        <v>604642</v>
      </c>
      <c r="H25" s="165">
        <f t="shared" si="2"/>
        <v>2.2</v>
      </c>
      <c r="I25" s="168">
        <v>655721</v>
      </c>
      <c r="J25" s="164">
        <f t="shared" si="3"/>
        <v>2.4</v>
      </c>
      <c r="K25" s="169">
        <v>582231</v>
      </c>
      <c r="L25" s="167">
        <f t="shared" si="4"/>
        <v>2.0691380853310894</v>
      </c>
    </row>
    <row r="26" spans="1:12" ht="24" customHeight="1" thickBot="1">
      <c r="A26" s="4"/>
      <c r="B26" s="173" t="s">
        <v>131</v>
      </c>
      <c r="C26" s="174">
        <v>8820800</v>
      </c>
      <c r="D26" s="175">
        <f t="shared" si="0"/>
        <v>27.2</v>
      </c>
      <c r="E26" s="174">
        <v>1871700</v>
      </c>
      <c r="F26" s="175">
        <f t="shared" si="1"/>
        <v>6.8</v>
      </c>
      <c r="G26" s="174">
        <v>1453900</v>
      </c>
      <c r="H26" s="176">
        <f t="shared" si="2"/>
        <v>5.4</v>
      </c>
      <c r="I26" s="174">
        <v>2119400</v>
      </c>
      <c r="J26" s="175">
        <f t="shared" si="3"/>
        <v>7.7</v>
      </c>
      <c r="K26" s="177">
        <v>3508100</v>
      </c>
      <c r="L26" s="178">
        <f t="shared" si="4"/>
        <v>12.46711926563511</v>
      </c>
    </row>
    <row r="27" spans="2:12" ht="6.75" customHeight="1">
      <c r="B27" s="179"/>
      <c r="C27" s="180"/>
      <c r="D27" s="180"/>
      <c r="E27" s="180"/>
      <c r="F27" s="180"/>
      <c r="G27" s="180"/>
      <c r="H27" s="180"/>
      <c r="I27" s="181"/>
      <c r="J27" s="182"/>
      <c r="K27" s="183"/>
      <c r="L27" s="183"/>
    </row>
    <row r="28" spans="2:12" ht="21.75" customHeight="1" thickBot="1">
      <c r="B28" s="179" t="s">
        <v>132</v>
      </c>
      <c r="C28" s="180"/>
      <c r="D28" s="180"/>
      <c r="E28" s="180"/>
      <c r="F28" s="180"/>
      <c r="G28" s="180"/>
      <c r="H28" s="180"/>
      <c r="I28" s="181"/>
      <c r="J28" s="182"/>
      <c r="K28" s="183"/>
      <c r="L28" s="184"/>
    </row>
    <row r="29" spans="2:12" ht="24" customHeight="1">
      <c r="B29" s="386" t="s">
        <v>108</v>
      </c>
      <c r="C29" s="105" t="s">
        <v>223</v>
      </c>
      <c r="D29" s="106"/>
      <c r="E29" s="105" t="s">
        <v>224</v>
      </c>
      <c r="F29" s="106"/>
      <c r="G29" s="105" t="s">
        <v>225</v>
      </c>
      <c r="H29" s="157"/>
      <c r="I29" s="105" t="s">
        <v>226</v>
      </c>
      <c r="J29" s="106"/>
      <c r="K29" s="185" t="s">
        <v>227</v>
      </c>
      <c r="L29" s="186"/>
    </row>
    <row r="30" spans="1:12" ht="24" customHeight="1">
      <c r="A30" s="4"/>
      <c r="B30" s="387"/>
      <c r="C30" s="187" t="s">
        <v>109</v>
      </c>
      <c r="D30" s="187" t="s">
        <v>110</v>
      </c>
      <c r="E30" s="187" t="s">
        <v>109</v>
      </c>
      <c r="F30" s="187" t="s">
        <v>110</v>
      </c>
      <c r="G30" s="187" t="s">
        <v>109</v>
      </c>
      <c r="H30" s="160" t="s">
        <v>110</v>
      </c>
      <c r="I30" s="187" t="s">
        <v>109</v>
      </c>
      <c r="J30" s="187" t="s">
        <v>110</v>
      </c>
      <c r="K30" s="188" t="s">
        <v>109</v>
      </c>
      <c r="L30" s="188" t="s">
        <v>110</v>
      </c>
    </row>
    <row r="31" spans="1:12" ht="24" customHeight="1">
      <c r="A31" s="4"/>
      <c r="B31" s="162" t="s">
        <v>111</v>
      </c>
      <c r="C31" s="163">
        <f>SUM(C32:C42)</f>
        <v>31052719</v>
      </c>
      <c r="D31" s="164">
        <v>100</v>
      </c>
      <c r="E31" s="163">
        <f>SUM(E32:E42)</f>
        <v>25580289</v>
      </c>
      <c r="F31" s="164">
        <v>100</v>
      </c>
      <c r="G31" s="163">
        <f>SUM(G32:G42)</f>
        <v>25410623</v>
      </c>
      <c r="H31" s="165">
        <v>100</v>
      </c>
      <c r="I31" s="163">
        <f>SUM(I32:I42)</f>
        <v>26241208</v>
      </c>
      <c r="J31" s="164">
        <v>100</v>
      </c>
      <c r="K31" s="189">
        <f>SUM(K32:K42)</f>
        <v>26154642</v>
      </c>
      <c r="L31" s="190">
        <f>K31/K$31*100</f>
        <v>100</v>
      </c>
    </row>
    <row r="32" spans="1:12" ht="24" customHeight="1">
      <c r="A32" s="4"/>
      <c r="B32" s="162" t="s">
        <v>133</v>
      </c>
      <c r="C32" s="168">
        <v>275737</v>
      </c>
      <c r="D32" s="164">
        <f>ROUND(C32/$C$31*100,1)</f>
        <v>0.9</v>
      </c>
      <c r="E32" s="168">
        <v>277167</v>
      </c>
      <c r="F32" s="164">
        <f>ROUND(E32/$E$31*100,1)</f>
        <v>1.1</v>
      </c>
      <c r="G32" s="168">
        <v>281408</v>
      </c>
      <c r="H32" s="165">
        <f>ROUND(G32/$G$31*100,1)</f>
        <v>1.1</v>
      </c>
      <c r="I32" s="168">
        <v>280089</v>
      </c>
      <c r="J32" s="164">
        <f>ROUND(I32/$I$31*100,1)</f>
        <v>1.1</v>
      </c>
      <c r="K32" s="191">
        <v>266255</v>
      </c>
      <c r="L32" s="190">
        <f>K32/K$31*100</f>
        <v>1.018002846301624</v>
      </c>
    </row>
    <row r="33" spans="1:12" ht="24" customHeight="1">
      <c r="A33" s="4"/>
      <c r="B33" s="162" t="s">
        <v>134</v>
      </c>
      <c r="C33" s="168">
        <v>3713981</v>
      </c>
      <c r="D33" s="164">
        <f aca="true" t="shared" si="5" ref="D33:D42">ROUND(C33/$C$31*100,1)</f>
        <v>12</v>
      </c>
      <c r="E33" s="168">
        <v>4402480</v>
      </c>
      <c r="F33" s="164">
        <f aca="true" t="shared" si="6" ref="F33:F42">ROUND(E33/$E$31*100,1)</f>
        <v>17.2</v>
      </c>
      <c r="G33" s="168">
        <v>3884211</v>
      </c>
      <c r="H33" s="165">
        <f aca="true" t="shared" si="7" ref="H33:H42">ROUND(G33/$G$31*100,1)</f>
        <v>15.3</v>
      </c>
      <c r="I33" s="168">
        <v>4848222</v>
      </c>
      <c r="J33" s="164">
        <f aca="true" t="shared" si="8" ref="J33:J42">ROUND(I33/$I$31*100,1)</f>
        <v>18.5</v>
      </c>
      <c r="K33" s="191">
        <v>4244746</v>
      </c>
      <c r="L33" s="190">
        <f aca="true" t="shared" si="9" ref="L33:L42">K33/K$31*100</f>
        <v>16.229417324848107</v>
      </c>
    </row>
    <row r="34" spans="1:12" ht="24" customHeight="1">
      <c r="A34" s="4"/>
      <c r="B34" s="162" t="s">
        <v>135</v>
      </c>
      <c r="C34" s="168">
        <v>5444405</v>
      </c>
      <c r="D34" s="164">
        <f t="shared" si="5"/>
        <v>17.5</v>
      </c>
      <c r="E34" s="168">
        <v>4946186</v>
      </c>
      <c r="F34" s="164">
        <f t="shared" si="6"/>
        <v>19.3</v>
      </c>
      <c r="G34" s="168">
        <v>4073403</v>
      </c>
      <c r="H34" s="165">
        <f t="shared" si="7"/>
        <v>16</v>
      </c>
      <c r="I34" s="168">
        <v>4493873</v>
      </c>
      <c r="J34" s="164">
        <f t="shared" si="8"/>
        <v>17.1</v>
      </c>
      <c r="K34" s="191">
        <v>4544756</v>
      </c>
      <c r="L34" s="190">
        <f t="shared" si="9"/>
        <v>17.37647947924502</v>
      </c>
    </row>
    <row r="35" spans="1:12" ht="24" customHeight="1">
      <c r="A35" s="4"/>
      <c r="B35" s="162" t="s">
        <v>136</v>
      </c>
      <c r="C35" s="168">
        <v>1808694</v>
      </c>
      <c r="D35" s="164">
        <f t="shared" si="5"/>
        <v>5.8</v>
      </c>
      <c r="E35" s="168">
        <v>1652375</v>
      </c>
      <c r="F35" s="164">
        <f t="shared" si="6"/>
        <v>6.5</v>
      </c>
      <c r="G35" s="168">
        <v>1812393</v>
      </c>
      <c r="H35" s="165">
        <f t="shared" si="7"/>
        <v>7.1</v>
      </c>
      <c r="I35" s="168">
        <v>1851822</v>
      </c>
      <c r="J35" s="164">
        <f t="shared" si="8"/>
        <v>7.1</v>
      </c>
      <c r="K35" s="191">
        <v>2919539</v>
      </c>
      <c r="L35" s="190">
        <f t="shared" si="9"/>
        <v>11.162603563833908</v>
      </c>
    </row>
    <row r="36" spans="1:12" ht="24" customHeight="1">
      <c r="A36" s="4"/>
      <c r="B36" s="162" t="s">
        <v>137</v>
      </c>
      <c r="C36" s="168">
        <v>985687</v>
      </c>
      <c r="D36" s="164">
        <f t="shared" si="5"/>
        <v>3.2</v>
      </c>
      <c r="E36" s="168">
        <v>937464</v>
      </c>
      <c r="F36" s="164">
        <f t="shared" si="6"/>
        <v>3.7</v>
      </c>
      <c r="G36" s="168">
        <v>954598</v>
      </c>
      <c r="H36" s="165">
        <f t="shared" si="7"/>
        <v>3.8</v>
      </c>
      <c r="I36" s="168">
        <v>793422</v>
      </c>
      <c r="J36" s="164">
        <f t="shared" si="8"/>
        <v>3</v>
      </c>
      <c r="K36" s="191">
        <v>753346</v>
      </c>
      <c r="L36" s="190">
        <f t="shared" si="9"/>
        <v>2.8803529407896313</v>
      </c>
    </row>
    <row r="37" spans="1:12" ht="24" customHeight="1">
      <c r="A37" s="4"/>
      <c r="B37" s="162" t="s">
        <v>138</v>
      </c>
      <c r="C37" s="168">
        <v>672761</v>
      </c>
      <c r="D37" s="164">
        <f t="shared" si="5"/>
        <v>2.2</v>
      </c>
      <c r="E37" s="168">
        <v>683236</v>
      </c>
      <c r="F37" s="164">
        <f t="shared" si="6"/>
        <v>2.7</v>
      </c>
      <c r="G37" s="168">
        <v>667814</v>
      </c>
      <c r="H37" s="165">
        <f t="shared" si="7"/>
        <v>2.6</v>
      </c>
      <c r="I37" s="168">
        <v>734479</v>
      </c>
      <c r="J37" s="164">
        <f t="shared" si="8"/>
        <v>2.8</v>
      </c>
      <c r="K37" s="191">
        <v>913072</v>
      </c>
      <c r="L37" s="190">
        <f t="shared" si="9"/>
        <v>3.4910514164177813</v>
      </c>
    </row>
    <row r="38" spans="1:12" ht="24" customHeight="1">
      <c r="A38" s="4"/>
      <c r="B38" s="162" t="s">
        <v>139</v>
      </c>
      <c r="C38" s="168">
        <v>6023770</v>
      </c>
      <c r="D38" s="164">
        <f t="shared" si="5"/>
        <v>19.4</v>
      </c>
      <c r="E38" s="168">
        <v>5587485</v>
      </c>
      <c r="F38" s="164">
        <f t="shared" si="6"/>
        <v>21.8</v>
      </c>
      <c r="G38" s="168">
        <v>7092273</v>
      </c>
      <c r="H38" s="165">
        <f t="shared" si="7"/>
        <v>27.9</v>
      </c>
      <c r="I38" s="168">
        <v>5850452</v>
      </c>
      <c r="J38" s="164">
        <f t="shared" si="8"/>
        <v>22.3</v>
      </c>
      <c r="K38" s="191">
        <v>4766019</v>
      </c>
      <c r="L38" s="190">
        <f t="shared" si="9"/>
        <v>18.22245932481125</v>
      </c>
    </row>
    <row r="39" spans="1:12" ht="24" customHeight="1">
      <c r="A39" s="4"/>
      <c r="B39" s="162" t="s">
        <v>140</v>
      </c>
      <c r="C39" s="168">
        <v>1231441</v>
      </c>
      <c r="D39" s="164">
        <f t="shared" si="5"/>
        <v>4</v>
      </c>
      <c r="E39" s="168">
        <v>871971</v>
      </c>
      <c r="F39" s="164">
        <f t="shared" si="6"/>
        <v>3.4</v>
      </c>
      <c r="G39" s="168">
        <v>895927</v>
      </c>
      <c r="H39" s="165">
        <f t="shared" si="7"/>
        <v>3.5</v>
      </c>
      <c r="I39" s="168">
        <v>887446</v>
      </c>
      <c r="J39" s="164">
        <f t="shared" si="8"/>
        <v>3.4</v>
      </c>
      <c r="K39" s="191">
        <v>999513</v>
      </c>
      <c r="L39" s="190">
        <f t="shared" si="9"/>
        <v>3.8215510653902283</v>
      </c>
    </row>
    <row r="40" spans="1:12" ht="24" customHeight="1">
      <c r="A40" s="4"/>
      <c r="B40" s="162" t="s">
        <v>141</v>
      </c>
      <c r="C40" s="168">
        <v>9146043</v>
      </c>
      <c r="D40" s="164">
        <f t="shared" si="5"/>
        <v>29.5</v>
      </c>
      <c r="E40" s="168">
        <v>4063859</v>
      </c>
      <c r="F40" s="164">
        <f t="shared" si="6"/>
        <v>15.9</v>
      </c>
      <c r="G40" s="168">
        <v>3333743</v>
      </c>
      <c r="H40" s="165">
        <f t="shared" si="7"/>
        <v>13.1</v>
      </c>
      <c r="I40" s="168">
        <v>4085426</v>
      </c>
      <c r="J40" s="164">
        <f t="shared" si="8"/>
        <v>15.6</v>
      </c>
      <c r="K40" s="191">
        <v>4257763</v>
      </c>
      <c r="L40" s="190">
        <f t="shared" si="9"/>
        <v>16.279186692748464</v>
      </c>
    </row>
    <row r="41" spans="1:12" ht="24" customHeight="1">
      <c r="A41" s="4"/>
      <c r="B41" s="162" t="s">
        <v>142</v>
      </c>
      <c r="C41" s="168">
        <v>71831</v>
      </c>
      <c r="D41" s="164">
        <f t="shared" si="5"/>
        <v>0.2</v>
      </c>
      <c r="E41" s="168">
        <v>119328</v>
      </c>
      <c r="F41" s="164">
        <f t="shared" si="6"/>
        <v>0.5</v>
      </c>
      <c r="G41" s="168">
        <v>88751</v>
      </c>
      <c r="H41" s="165">
        <f t="shared" si="7"/>
        <v>0.3</v>
      </c>
      <c r="I41" s="168">
        <v>18918</v>
      </c>
      <c r="J41" s="164">
        <f t="shared" si="8"/>
        <v>0.1</v>
      </c>
      <c r="K41" s="191">
        <v>11845</v>
      </c>
      <c r="L41" s="190">
        <f t="shared" si="9"/>
        <v>0.04528832778517863</v>
      </c>
    </row>
    <row r="42" spans="1:12" ht="24" customHeight="1" thickBot="1">
      <c r="A42" s="4"/>
      <c r="B42" s="173" t="s">
        <v>143</v>
      </c>
      <c r="C42" s="174">
        <v>1678369</v>
      </c>
      <c r="D42" s="175">
        <f t="shared" si="5"/>
        <v>5.4</v>
      </c>
      <c r="E42" s="174">
        <v>2038738</v>
      </c>
      <c r="F42" s="175">
        <f t="shared" si="6"/>
        <v>8</v>
      </c>
      <c r="G42" s="174">
        <v>2326102</v>
      </c>
      <c r="H42" s="176">
        <f t="shared" si="7"/>
        <v>9.2</v>
      </c>
      <c r="I42" s="174">
        <v>2397059</v>
      </c>
      <c r="J42" s="175">
        <f t="shared" si="8"/>
        <v>9.1</v>
      </c>
      <c r="K42" s="192">
        <v>2477788</v>
      </c>
      <c r="L42" s="193">
        <f t="shared" si="9"/>
        <v>9.473607017828805</v>
      </c>
    </row>
    <row r="43" spans="2:12" ht="15.75" customHeight="1">
      <c r="B43" s="153"/>
      <c r="C43" s="98"/>
      <c r="D43" s="98"/>
      <c r="E43" s="98"/>
      <c r="F43" s="98"/>
      <c r="G43" s="98"/>
      <c r="H43" s="98"/>
      <c r="I43" s="155"/>
      <c r="J43" s="155"/>
      <c r="K43" s="153"/>
      <c r="L43" s="97" t="s">
        <v>105</v>
      </c>
    </row>
  </sheetData>
  <mergeCells count="2">
    <mergeCell ref="B4:B5"/>
    <mergeCell ref="B29:B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T24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4" width="2.59765625" style="0" customWidth="1"/>
    <col min="6" max="6" width="2.59765625" style="0" customWidth="1"/>
    <col min="7" max="7" width="12.59765625" style="0" customWidth="1"/>
    <col min="8" max="8" width="7" style="0" customWidth="1"/>
    <col min="9" max="9" width="12.59765625" style="0" customWidth="1"/>
    <col min="10" max="10" width="7" style="0" customWidth="1"/>
    <col min="11" max="11" width="12.59765625" style="0" customWidth="1"/>
    <col min="12" max="12" width="7" style="0" customWidth="1"/>
    <col min="13" max="13" width="12.59765625" style="0" customWidth="1"/>
    <col min="14" max="14" width="7" style="0" customWidth="1"/>
    <col min="15" max="15" width="12.59765625" style="0" customWidth="1"/>
    <col min="16" max="16" width="7" style="0" customWidth="1"/>
    <col min="17" max="17" width="12.59765625" style="0" customWidth="1"/>
    <col min="18" max="18" width="7" style="0" customWidth="1"/>
    <col min="19" max="19" width="12.59765625" style="0" customWidth="1"/>
    <col min="20" max="20" width="7" style="0" customWidth="1"/>
  </cols>
  <sheetData>
    <row r="2" spans="2:20" ht="13.5" customHeight="1" thickBot="1">
      <c r="B2" s="99" t="s">
        <v>144</v>
      </c>
      <c r="C2" s="26"/>
      <c r="D2" s="3"/>
      <c r="E2" s="3"/>
      <c r="F2" s="3"/>
      <c r="Q2" s="13"/>
      <c r="R2" s="13"/>
      <c r="T2" s="97" t="s">
        <v>98</v>
      </c>
    </row>
    <row r="3" spans="2:20" ht="33.75" customHeight="1">
      <c r="B3" s="388" t="s">
        <v>108</v>
      </c>
      <c r="C3" s="388"/>
      <c r="D3" s="388"/>
      <c r="E3" s="388"/>
      <c r="F3" s="389"/>
      <c r="G3" s="64" t="s">
        <v>219</v>
      </c>
      <c r="H3" s="72"/>
      <c r="I3" s="65" t="s">
        <v>215</v>
      </c>
      <c r="J3" s="72"/>
      <c r="K3" s="65" t="s">
        <v>216</v>
      </c>
      <c r="L3" s="65"/>
      <c r="M3" s="65" t="s">
        <v>217</v>
      </c>
      <c r="N3" s="65"/>
      <c r="O3" s="64" t="s">
        <v>210</v>
      </c>
      <c r="P3" s="65"/>
      <c r="Q3" s="64" t="s">
        <v>218</v>
      </c>
      <c r="R3" s="65"/>
      <c r="S3" s="194" t="s">
        <v>230</v>
      </c>
      <c r="T3" s="195"/>
    </row>
    <row r="4" spans="1:20" ht="33.75" customHeight="1">
      <c r="A4" s="4"/>
      <c r="B4" s="390"/>
      <c r="C4" s="390"/>
      <c r="D4" s="390"/>
      <c r="E4" s="390"/>
      <c r="F4" s="391"/>
      <c r="G4" s="66" t="s">
        <v>109</v>
      </c>
      <c r="H4" s="73" t="s">
        <v>110</v>
      </c>
      <c r="I4" s="74" t="s">
        <v>109</v>
      </c>
      <c r="J4" s="73" t="s">
        <v>110</v>
      </c>
      <c r="K4" s="74" t="s">
        <v>109</v>
      </c>
      <c r="L4" s="66" t="s">
        <v>110</v>
      </c>
      <c r="M4" s="74" t="s">
        <v>109</v>
      </c>
      <c r="N4" s="66" t="s">
        <v>110</v>
      </c>
      <c r="O4" s="66" t="s">
        <v>109</v>
      </c>
      <c r="P4" s="66" t="s">
        <v>110</v>
      </c>
      <c r="Q4" s="66" t="s">
        <v>109</v>
      </c>
      <c r="R4" s="66" t="s">
        <v>110</v>
      </c>
      <c r="S4" s="196" t="s">
        <v>109</v>
      </c>
      <c r="T4" s="196" t="s">
        <v>110</v>
      </c>
    </row>
    <row r="5" spans="1:20" ht="33.75" customHeight="1">
      <c r="A5" s="4"/>
      <c r="B5" s="4"/>
      <c r="C5" s="393" t="s">
        <v>111</v>
      </c>
      <c r="D5" s="393"/>
      <c r="E5" s="393"/>
      <c r="F5" s="17"/>
      <c r="G5" s="33">
        <f>SUM(G6:G16,G21)</f>
        <v>22972285</v>
      </c>
      <c r="H5" s="35">
        <f aca="true" t="shared" si="0" ref="H5:H12">G5/G$5*100</f>
        <v>100</v>
      </c>
      <c r="I5" s="33">
        <f>SUM(I6:I16,I21)</f>
        <v>25285095</v>
      </c>
      <c r="J5" s="35">
        <f aca="true" t="shared" si="1" ref="J5:J21">I5/I$5*100</f>
        <v>100</v>
      </c>
      <c r="K5" s="33">
        <f>SUM(K6:K16,K21)</f>
        <v>31052719</v>
      </c>
      <c r="L5" s="35">
        <f aca="true" t="shared" si="2" ref="L5:L21">K5/K$5*100</f>
        <v>100</v>
      </c>
      <c r="M5" s="33">
        <f>SUM(M6:M16,M21)</f>
        <v>25580289</v>
      </c>
      <c r="N5" s="35">
        <f aca="true" t="shared" si="3" ref="N5:N23">M5/M$5*100</f>
        <v>100</v>
      </c>
      <c r="O5" s="33">
        <f>SUM(O6:O16,O21)</f>
        <v>25410623</v>
      </c>
      <c r="P5" s="35">
        <f aca="true" t="shared" si="4" ref="P5:P12">O5/O$5*100</f>
        <v>100</v>
      </c>
      <c r="Q5" s="33">
        <f>SUM(Q6:Q16,Q21)</f>
        <v>26241208</v>
      </c>
      <c r="R5" s="35">
        <f aca="true" t="shared" si="5" ref="R5:T12">Q5/Q$5*100</f>
        <v>100</v>
      </c>
      <c r="S5" s="197">
        <f>SUM(S6:S16)+S21</f>
        <v>26154642</v>
      </c>
      <c r="T5" s="146">
        <f t="shared" si="5"/>
        <v>100</v>
      </c>
    </row>
    <row r="6" spans="1:20" ht="33.75" customHeight="1">
      <c r="A6" s="4"/>
      <c r="B6" s="4"/>
      <c r="C6" s="392" t="s">
        <v>145</v>
      </c>
      <c r="D6" s="392"/>
      <c r="E6" s="392"/>
      <c r="F6" s="17"/>
      <c r="G6" s="27">
        <v>4675927</v>
      </c>
      <c r="H6" s="35">
        <f t="shared" si="0"/>
        <v>20.354644738213896</v>
      </c>
      <c r="I6" s="27">
        <v>4709975</v>
      </c>
      <c r="J6" s="35">
        <f t="shared" si="1"/>
        <v>18.627475989313073</v>
      </c>
      <c r="K6" s="27">
        <v>4532269</v>
      </c>
      <c r="L6" s="35">
        <f t="shared" si="2"/>
        <v>14.595401452607096</v>
      </c>
      <c r="M6" s="27">
        <v>4826027</v>
      </c>
      <c r="N6" s="35">
        <f t="shared" si="3"/>
        <v>18.86619420132431</v>
      </c>
      <c r="O6" s="27">
        <v>4849915</v>
      </c>
      <c r="P6" s="35">
        <f t="shared" si="4"/>
        <v>19.08617116550035</v>
      </c>
      <c r="Q6" s="27">
        <v>4729362</v>
      </c>
      <c r="R6" s="35">
        <f t="shared" si="5"/>
        <v>18.022653530279552</v>
      </c>
      <c r="S6" s="198">
        <v>4608298</v>
      </c>
      <c r="T6" s="146">
        <f t="shared" si="5"/>
        <v>17.619426792383546</v>
      </c>
    </row>
    <row r="7" spans="1:20" ht="33.75" customHeight="1">
      <c r="A7" s="4"/>
      <c r="B7" s="4"/>
      <c r="C7" s="392" t="s">
        <v>146</v>
      </c>
      <c r="D7" s="392"/>
      <c r="E7" s="392"/>
      <c r="F7" s="17"/>
      <c r="G7" s="27">
        <v>1438864</v>
      </c>
      <c r="H7" s="35">
        <f t="shared" si="0"/>
        <v>6.263477925683057</v>
      </c>
      <c r="I7" s="27">
        <v>1588205</v>
      </c>
      <c r="J7" s="35">
        <f t="shared" si="1"/>
        <v>6.281190559102111</v>
      </c>
      <c r="K7" s="27">
        <v>1811313</v>
      </c>
      <c r="L7" s="35">
        <f t="shared" si="2"/>
        <v>5.833025442957185</v>
      </c>
      <c r="M7" s="27">
        <v>1909749</v>
      </c>
      <c r="N7" s="35">
        <f t="shared" si="3"/>
        <v>7.465705332727085</v>
      </c>
      <c r="O7" s="27">
        <v>1652409</v>
      </c>
      <c r="P7" s="35">
        <f t="shared" si="4"/>
        <v>6.502827577269555</v>
      </c>
      <c r="Q7" s="27">
        <v>1725348</v>
      </c>
      <c r="R7" s="35">
        <f t="shared" si="5"/>
        <v>6.574956457797216</v>
      </c>
      <c r="S7" s="198">
        <v>1894769</v>
      </c>
      <c r="T7" s="146">
        <f t="shared" si="5"/>
        <v>7.244484554596466</v>
      </c>
    </row>
    <row r="8" spans="1:20" ht="33.75" customHeight="1">
      <c r="A8" s="4"/>
      <c r="B8" s="4"/>
      <c r="C8" s="392" t="s">
        <v>143</v>
      </c>
      <c r="D8" s="392"/>
      <c r="E8" s="392"/>
      <c r="F8" s="17"/>
      <c r="G8" s="27">
        <v>1459472</v>
      </c>
      <c r="H8" s="35">
        <f t="shared" si="0"/>
        <v>6.353186023941458</v>
      </c>
      <c r="I8" s="27">
        <v>1444695</v>
      </c>
      <c r="J8" s="35">
        <f t="shared" si="1"/>
        <v>5.713622986190085</v>
      </c>
      <c r="K8" s="27">
        <v>1678284</v>
      </c>
      <c r="L8" s="35">
        <f t="shared" si="2"/>
        <v>5.404628174428139</v>
      </c>
      <c r="M8" s="27">
        <v>2038623</v>
      </c>
      <c r="N8" s="35">
        <f t="shared" si="3"/>
        <v>7.969507303064481</v>
      </c>
      <c r="O8" s="27">
        <v>2325282</v>
      </c>
      <c r="P8" s="35">
        <f t="shared" si="4"/>
        <v>9.150826408309626</v>
      </c>
      <c r="Q8" s="27">
        <v>2396967</v>
      </c>
      <c r="R8" s="35">
        <f t="shared" si="5"/>
        <v>9.13436225954232</v>
      </c>
      <c r="S8" s="198">
        <v>2477670</v>
      </c>
      <c r="T8" s="146">
        <f t="shared" si="5"/>
        <v>9.473155855086834</v>
      </c>
    </row>
    <row r="9" spans="1:20" ht="33.75" customHeight="1">
      <c r="A9" s="4"/>
      <c r="B9" s="4"/>
      <c r="C9" s="392" t="s">
        <v>147</v>
      </c>
      <c r="D9" s="392"/>
      <c r="E9" s="392"/>
      <c r="F9" s="17"/>
      <c r="G9" s="27">
        <v>2248168</v>
      </c>
      <c r="H9" s="35">
        <f t="shared" si="0"/>
        <v>9.786436133802102</v>
      </c>
      <c r="I9" s="27">
        <v>2460247</v>
      </c>
      <c r="J9" s="35">
        <f t="shared" si="1"/>
        <v>9.730028698725475</v>
      </c>
      <c r="K9" s="27">
        <v>2805843</v>
      </c>
      <c r="L9" s="35">
        <f t="shared" si="2"/>
        <v>9.03574015531458</v>
      </c>
      <c r="M9" s="27">
        <v>2807701</v>
      </c>
      <c r="N9" s="35">
        <f t="shared" si="3"/>
        <v>10.976033148022681</v>
      </c>
      <c r="O9" s="27">
        <v>2613223</v>
      </c>
      <c r="P9" s="35">
        <f t="shared" si="4"/>
        <v>10.28397847624594</v>
      </c>
      <c r="Q9" s="27">
        <v>2682474</v>
      </c>
      <c r="R9" s="35">
        <f t="shared" si="5"/>
        <v>10.222372384685949</v>
      </c>
      <c r="S9" s="198">
        <v>2881853</v>
      </c>
      <c r="T9" s="146">
        <f t="shared" si="5"/>
        <v>11.018514418970064</v>
      </c>
    </row>
    <row r="10" spans="1:20" ht="33.75" customHeight="1">
      <c r="A10" s="4"/>
      <c r="B10" s="4"/>
      <c r="C10" s="392" t="s">
        <v>148</v>
      </c>
      <c r="D10" s="392"/>
      <c r="E10" s="392"/>
      <c r="F10" s="17"/>
      <c r="G10" s="27">
        <v>148708</v>
      </c>
      <c r="H10" s="35">
        <f t="shared" si="0"/>
        <v>0.6473365622966979</v>
      </c>
      <c r="I10" s="27">
        <v>148305</v>
      </c>
      <c r="J10" s="35">
        <f t="shared" si="1"/>
        <v>0.586531314199136</v>
      </c>
      <c r="K10" s="27">
        <v>153709</v>
      </c>
      <c r="L10" s="35">
        <f t="shared" si="2"/>
        <v>0.49499369121267606</v>
      </c>
      <c r="M10" s="27">
        <v>146484</v>
      </c>
      <c r="N10" s="35">
        <f t="shared" si="3"/>
        <v>0.5726440385407686</v>
      </c>
      <c r="O10" s="27">
        <v>147912</v>
      </c>
      <c r="P10" s="35">
        <f t="shared" si="4"/>
        <v>0.5820872632678074</v>
      </c>
      <c r="Q10" s="27">
        <v>135783</v>
      </c>
      <c r="R10" s="35">
        <f t="shared" si="5"/>
        <v>0.5174418799622335</v>
      </c>
      <c r="S10" s="198">
        <v>148351</v>
      </c>
      <c r="T10" s="146">
        <f t="shared" si="5"/>
        <v>0.5672071519847223</v>
      </c>
    </row>
    <row r="11" spans="1:20" ht="33.75" customHeight="1">
      <c r="A11" s="4"/>
      <c r="B11" s="4"/>
      <c r="C11" s="392" t="s">
        <v>149</v>
      </c>
      <c r="D11" s="392"/>
      <c r="E11" s="392"/>
      <c r="F11" s="17"/>
      <c r="G11" s="27">
        <v>2005055</v>
      </c>
      <c r="H11" s="35">
        <f t="shared" si="0"/>
        <v>8.728147852945407</v>
      </c>
      <c r="I11" s="27">
        <v>2179673</v>
      </c>
      <c r="J11" s="35">
        <f t="shared" si="1"/>
        <v>8.620386832637964</v>
      </c>
      <c r="K11" s="27">
        <v>2200658</v>
      </c>
      <c r="L11" s="35">
        <f t="shared" si="2"/>
        <v>7.086844794492874</v>
      </c>
      <c r="M11" s="27">
        <v>2797332</v>
      </c>
      <c r="N11" s="35">
        <f t="shared" si="3"/>
        <v>10.935498031316222</v>
      </c>
      <c r="O11" s="27">
        <v>2455158</v>
      </c>
      <c r="P11" s="35">
        <f t="shared" si="4"/>
        <v>9.661935482652275</v>
      </c>
      <c r="Q11" s="27">
        <v>2452653</v>
      </c>
      <c r="R11" s="35">
        <f t="shared" si="5"/>
        <v>9.346570478005434</v>
      </c>
      <c r="S11" s="198">
        <v>2207417</v>
      </c>
      <c r="T11" s="146">
        <f t="shared" si="5"/>
        <v>8.439867003341128</v>
      </c>
    </row>
    <row r="12" spans="1:20" ht="33.75" customHeight="1">
      <c r="A12" s="4"/>
      <c r="B12" s="4"/>
      <c r="C12" s="392" t="s">
        <v>150</v>
      </c>
      <c r="D12" s="392"/>
      <c r="E12" s="392"/>
      <c r="F12" s="17"/>
      <c r="G12" s="27">
        <v>916951</v>
      </c>
      <c r="H12" s="35">
        <f t="shared" si="0"/>
        <v>3.991553299987354</v>
      </c>
      <c r="I12" s="27">
        <v>623110</v>
      </c>
      <c r="J12" s="35">
        <f t="shared" si="1"/>
        <v>2.4643371915351713</v>
      </c>
      <c r="K12" s="27">
        <v>1008870</v>
      </c>
      <c r="L12" s="35">
        <f t="shared" si="2"/>
        <v>3.248894243367223</v>
      </c>
      <c r="M12" s="27">
        <v>1721649</v>
      </c>
      <c r="N12" s="35">
        <f t="shared" si="3"/>
        <v>6.730373530963626</v>
      </c>
      <c r="O12" s="27">
        <v>1559007</v>
      </c>
      <c r="P12" s="35">
        <f t="shared" si="4"/>
        <v>6.135256896298843</v>
      </c>
      <c r="Q12" s="27">
        <v>2663021</v>
      </c>
      <c r="R12" s="35">
        <f t="shared" si="5"/>
        <v>10.148240888910296</v>
      </c>
      <c r="S12" s="198">
        <v>1875198</v>
      </c>
      <c r="T12" s="146">
        <f t="shared" si="5"/>
        <v>7.169656537451363</v>
      </c>
    </row>
    <row r="13" spans="1:20" ht="33.75" customHeight="1">
      <c r="A13" s="4"/>
      <c r="B13" s="4"/>
      <c r="C13" s="392" t="s">
        <v>151</v>
      </c>
      <c r="D13" s="392"/>
      <c r="E13" s="392"/>
      <c r="F13" s="17"/>
      <c r="G13" s="27">
        <v>244465</v>
      </c>
      <c r="H13" s="35">
        <f aca="true" t="shared" si="6" ref="H13:H23">G13/G$5*100</f>
        <v>1.0641736335762855</v>
      </c>
      <c r="I13" s="27">
        <v>118886</v>
      </c>
      <c r="J13" s="35">
        <f t="shared" si="1"/>
        <v>0.47018213694668737</v>
      </c>
      <c r="K13" s="27">
        <v>3678</v>
      </c>
      <c r="L13" s="35">
        <f t="shared" si="2"/>
        <v>0.011844373434738516</v>
      </c>
      <c r="M13" s="27">
        <v>1618</v>
      </c>
      <c r="N13" s="35">
        <f t="shared" si="3"/>
        <v>0.006325182643558092</v>
      </c>
      <c r="O13" s="27">
        <v>839</v>
      </c>
      <c r="P13" s="35">
        <f aca="true" t="shared" si="7" ref="P13:P20">O13/O$5*100</f>
        <v>0.0033017687130299793</v>
      </c>
      <c r="Q13" s="27">
        <v>836</v>
      </c>
      <c r="R13" s="35">
        <f aca="true" t="shared" si="8" ref="R13:T23">Q13/Q$5*100</f>
        <v>0.0031858289450699072</v>
      </c>
      <c r="S13" s="198">
        <v>1836</v>
      </c>
      <c r="T13" s="146">
        <f t="shared" si="8"/>
        <v>0.007019786392029376</v>
      </c>
    </row>
    <row r="14" spans="1:20" ht="33.75" customHeight="1">
      <c r="A14" s="4"/>
      <c r="B14" s="4"/>
      <c r="C14" s="392" t="s">
        <v>152</v>
      </c>
      <c r="D14" s="392"/>
      <c r="E14" s="392"/>
      <c r="F14" s="17"/>
      <c r="G14" s="27">
        <v>406980</v>
      </c>
      <c r="H14" s="35">
        <f t="shared" si="6"/>
        <v>1.7716130546003586</v>
      </c>
      <c r="I14" s="27">
        <v>390980</v>
      </c>
      <c r="J14" s="35">
        <f t="shared" si="1"/>
        <v>1.5462864584847318</v>
      </c>
      <c r="K14" s="27">
        <v>311600</v>
      </c>
      <c r="L14" s="35">
        <f t="shared" si="2"/>
        <v>1.0034548021382605</v>
      </c>
      <c r="M14" s="27">
        <v>308220</v>
      </c>
      <c r="N14" s="35">
        <f t="shared" si="3"/>
        <v>1.2049121102580194</v>
      </c>
      <c r="O14" s="27">
        <v>317820</v>
      </c>
      <c r="P14" s="35">
        <f t="shared" si="7"/>
        <v>1.250736748957316</v>
      </c>
      <c r="Q14" s="27">
        <v>316140</v>
      </c>
      <c r="R14" s="35">
        <f t="shared" si="8"/>
        <v>1.2047463668593306</v>
      </c>
      <c r="S14" s="198">
        <v>298820</v>
      </c>
      <c r="T14" s="146">
        <f t="shared" si="8"/>
        <v>1.1425122928465241</v>
      </c>
    </row>
    <row r="15" spans="1:20" ht="33.75" customHeight="1">
      <c r="A15" s="4"/>
      <c r="B15" s="4"/>
      <c r="C15" s="392" t="s">
        <v>153</v>
      </c>
      <c r="D15" s="392"/>
      <c r="E15" s="392"/>
      <c r="F15" s="17"/>
      <c r="G15" s="27">
        <v>1786925</v>
      </c>
      <c r="H15" s="35">
        <f t="shared" si="6"/>
        <v>7.778612358326566</v>
      </c>
      <c r="I15" s="27">
        <v>1758191</v>
      </c>
      <c r="J15" s="35">
        <f t="shared" si="1"/>
        <v>6.953468041152306</v>
      </c>
      <c r="K15" s="27">
        <v>1798375</v>
      </c>
      <c r="L15" s="35">
        <f t="shared" si="2"/>
        <v>5.791360814490995</v>
      </c>
      <c r="M15" s="27">
        <v>2099443</v>
      </c>
      <c r="N15" s="35">
        <f t="shared" si="3"/>
        <v>8.207268494894643</v>
      </c>
      <c r="O15" s="27">
        <v>2079500</v>
      </c>
      <c r="P15" s="35">
        <f t="shared" si="7"/>
        <v>8.183585266681577</v>
      </c>
      <c r="Q15" s="27">
        <v>2278430</v>
      </c>
      <c r="R15" s="35">
        <f t="shared" si="8"/>
        <v>8.68264143937276</v>
      </c>
      <c r="S15" s="198">
        <v>2384631</v>
      </c>
      <c r="T15" s="146">
        <f t="shared" si="8"/>
        <v>9.117429326694666</v>
      </c>
    </row>
    <row r="16" spans="1:20" ht="33.75" customHeight="1">
      <c r="A16" s="4"/>
      <c r="B16" s="4"/>
      <c r="C16" s="392" t="s">
        <v>154</v>
      </c>
      <c r="D16" s="392"/>
      <c r="E16" s="392"/>
      <c r="F16" s="17"/>
      <c r="G16" s="33">
        <v>7634294</v>
      </c>
      <c r="H16" s="35">
        <f t="shared" si="6"/>
        <v>33.232627925345696</v>
      </c>
      <c r="I16" s="33">
        <v>9816780</v>
      </c>
      <c r="J16" s="35">
        <f t="shared" si="1"/>
        <v>38.82437459697106</v>
      </c>
      <c r="K16" s="33">
        <v>14676283</v>
      </c>
      <c r="L16" s="35">
        <f t="shared" si="2"/>
        <v>47.26247321530846</v>
      </c>
      <c r="M16" s="33">
        <v>6804105</v>
      </c>
      <c r="N16" s="35">
        <f t="shared" si="3"/>
        <v>26.59901535905243</v>
      </c>
      <c r="O16" s="33">
        <v>7319132</v>
      </c>
      <c r="P16" s="35">
        <f t="shared" si="7"/>
        <v>28.803433902427344</v>
      </c>
      <c r="Q16" s="33">
        <v>6845443</v>
      </c>
      <c r="R16" s="35">
        <f t="shared" si="8"/>
        <v>26.08661537228012</v>
      </c>
      <c r="S16" s="197">
        <v>7371865</v>
      </c>
      <c r="T16" s="146">
        <f t="shared" si="8"/>
        <v>28.1856849732449</v>
      </c>
    </row>
    <row r="17" spans="1:20" ht="33.75" customHeight="1">
      <c r="A17" s="4"/>
      <c r="B17" s="4"/>
      <c r="C17" s="4"/>
      <c r="D17" s="392" t="s">
        <v>155</v>
      </c>
      <c r="E17" s="392"/>
      <c r="F17" s="17"/>
      <c r="G17" s="27">
        <v>1943913</v>
      </c>
      <c r="H17" s="35">
        <f t="shared" si="6"/>
        <v>8.461992352959228</v>
      </c>
      <c r="I17" s="27">
        <v>1443755</v>
      </c>
      <c r="J17" s="35">
        <f t="shared" si="1"/>
        <v>5.70990538101597</v>
      </c>
      <c r="K17" s="27">
        <v>1597730</v>
      </c>
      <c r="L17" s="35">
        <f t="shared" si="2"/>
        <v>5.145217718293847</v>
      </c>
      <c r="M17" s="27">
        <v>1583985</v>
      </c>
      <c r="N17" s="35">
        <f t="shared" si="3"/>
        <v>6.192209165424206</v>
      </c>
      <c r="O17" s="27">
        <v>1557399</v>
      </c>
      <c r="P17" s="35">
        <f t="shared" si="7"/>
        <v>6.128928834212369</v>
      </c>
      <c r="Q17" s="27">
        <v>1563444</v>
      </c>
      <c r="R17" s="35">
        <f t="shared" si="8"/>
        <v>5.957972666502243</v>
      </c>
      <c r="S17" s="198">
        <v>1807868</v>
      </c>
      <c r="T17" s="146">
        <f t="shared" si="8"/>
        <v>6.9122261356129435</v>
      </c>
    </row>
    <row r="18" spans="1:20" ht="33.75" customHeight="1">
      <c r="A18" s="4"/>
      <c r="B18" s="4"/>
      <c r="C18" s="4"/>
      <c r="D18" s="392" t="s">
        <v>156</v>
      </c>
      <c r="E18" s="392"/>
      <c r="F18" s="17"/>
      <c r="G18" s="27">
        <v>5481686</v>
      </c>
      <c r="H18" s="35">
        <f t="shared" si="6"/>
        <v>23.86217130773016</v>
      </c>
      <c r="I18" s="27">
        <v>8198719</v>
      </c>
      <c r="J18" s="35">
        <f t="shared" si="1"/>
        <v>32.42510656970045</v>
      </c>
      <c r="K18" s="27">
        <v>12789648</v>
      </c>
      <c r="L18" s="35">
        <f t="shared" si="2"/>
        <v>41.18688608234274</v>
      </c>
      <c r="M18" s="27">
        <v>5012065</v>
      </c>
      <c r="N18" s="35">
        <f t="shared" si="3"/>
        <v>19.59346510901421</v>
      </c>
      <c r="O18" s="27">
        <v>5578120</v>
      </c>
      <c r="P18" s="35">
        <f t="shared" si="7"/>
        <v>21.95192144639665</v>
      </c>
      <c r="Q18" s="27">
        <v>5136973</v>
      </c>
      <c r="R18" s="35">
        <f t="shared" si="8"/>
        <v>19.57597759981172</v>
      </c>
      <c r="S18" s="198">
        <v>5456533</v>
      </c>
      <c r="T18" s="146">
        <f t="shared" si="8"/>
        <v>20.862579575740323</v>
      </c>
    </row>
    <row r="19" spans="1:20" ht="33.75" customHeight="1">
      <c r="A19" s="4"/>
      <c r="B19" s="4"/>
      <c r="C19" s="4"/>
      <c r="D19" s="392" t="s">
        <v>157</v>
      </c>
      <c r="E19" s="392"/>
      <c r="F19" s="17"/>
      <c r="G19" s="27">
        <v>180370</v>
      </c>
      <c r="H19" s="35">
        <f t="shared" si="6"/>
        <v>0.7851635133379201</v>
      </c>
      <c r="I19" s="27">
        <v>102448</v>
      </c>
      <c r="J19" s="35">
        <f t="shared" si="1"/>
        <v>0.4051715051891243</v>
      </c>
      <c r="K19" s="27">
        <v>212660</v>
      </c>
      <c r="L19" s="35">
        <f t="shared" si="2"/>
        <v>0.6848353601499437</v>
      </c>
      <c r="M19" s="27">
        <v>162561</v>
      </c>
      <c r="N19" s="35">
        <f t="shared" si="3"/>
        <v>0.6354932111986694</v>
      </c>
      <c r="O19" s="27">
        <v>171907</v>
      </c>
      <c r="P19" s="35">
        <f t="shared" si="7"/>
        <v>0.6765162743156672</v>
      </c>
      <c r="Q19" s="27">
        <v>129252</v>
      </c>
      <c r="R19" s="35">
        <f t="shared" si="8"/>
        <v>0.49255354402891816</v>
      </c>
      <c r="S19" s="198">
        <v>102999</v>
      </c>
      <c r="T19" s="146">
        <f>S19/S$5*100</f>
        <v>0.3938077225450075</v>
      </c>
    </row>
    <row r="20" spans="1:20" ht="33.75" customHeight="1">
      <c r="A20" s="4"/>
      <c r="B20" s="4"/>
      <c r="C20" s="4"/>
      <c r="D20" s="392" t="s">
        <v>158</v>
      </c>
      <c r="E20" s="392"/>
      <c r="F20" s="17"/>
      <c r="G20" s="27">
        <v>28325</v>
      </c>
      <c r="H20" s="35">
        <f t="shared" si="6"/>
        <v>0.12330075131838214</v>
      </c>
      <c r="I20" s="27">
        <v>71858</v>
      </c>
      <c r="J20" s="35">
        <f t="shared" si="1"/>
        <v>0.284191141065517</v>
      </c>
      <c r="K20" s="27">
        <v>76245</v>
      </c>
      <c r="L20" s="35">
        <f t="shared" si="2"/>
        <v>0.24553405452192445</v>
      </c>
      <c r="M20" s="27">
        <v>45494</v>
      </c>
      <c r="N20" s="35">
        <f t="shared" si="3"/>
        <v>0.17784787341534727</v>
      </c>
      <c r="O20" s="27">
        <v>11706</v>
      </c>
      <c r="P20" s="35">
        <f t="shared" si="7"/>
        <v>0.04606734750265666</v>
      </c>
      <c r="Q20" s="27">
        <v>15774</v>
      </c>
      <c r="R20" s="35">
        <f t="shared" si="8"/>
        <v>0.060111561937240085</v>
      </c>
      <c r="S20" s="198">
        <v>4465</v>
      </c>
      <c r="T20" s="146">
        <f>S20/S$5*100</f>
        <v>0.017071539346629177</v>
      </c>
    </row>
    <row r="21" spans="1:20" ht="33.75" customHeight="1">
      <c r="A21" s="4"/>
      <c r="B21" s="4"/>
      <c r="C21" s="392" t="s">
        <v>159</v>
      </c>
      <c r="D21" s="392"/>
      <c r="E21" s="392"/>
      <c r="F21" s="17"/>
      <c r="G21" s="33">
        <v>6476</v>
      </c>
      <c r="H21" s="35">
        <f t="shared" si="6"/>
        <v>0.028190491281124188</v>
      </c>
      <c r="I21" s="33">
        <v>46048</v>
      </c>
      <c r="J21" s="35">
        <f t="shared" si="1"/>
        <v>0.18211519474219892</v>
      </c>
      <c r="K21" s="33">
        <v>71837</v>
      </c>
      <c r="L21" s="35">
        <f t="shared" si="2"/>
        <v>0.23133884024777346</v>
      </c>
      <c r="M21" s="33">
        <v>119338</v>
      </c>
      <c r="N21" s="35">
        <f t="shared" si="3"/>
        <v>0.46652326719217285</v>
      </c>
      <c r="O21" s="33">
        <v>90426</v>
      </c>
      <c r="P21" s="35">
        <f>O21/O$5*100</f>
        <v>0.35585904367633964</v>
      </c>
      <c r="Q21" s="33">
        <v>14751</v>
      </c>
      <c r="R21" s="35">
        <f t="shared" si="8"/>
        <v>0.05621311335972033</v>
      </c>
      <c r="S21" s="197">
        <v>3934</v>
      </c>
      <c r="T21" s="146">
        <f>S21/S$5*100</f>
        <v>0.015041307007757935</v>
      </c>
    </row>
    <row r="22" spans="1:20" ht="33.75" customHeight="1">
      <c r="A22" s="4"/>
      <c r="B22" s="4"/>
      <c r="C22" s="4"/>
      <c r="D22" s="392" t="s">
        <v>155</v>
      </c>
      <c r="E22" s="392"/>
      <c r="F22" s="17"/>
      <c r="G22" s="27">
        <v>0</v>
      </c>
      <c r="H22" s="35">
        <f t="shared" si="6"/>
        <v>0</v>
      </c>
      <c r="I22" s="27">
        <v>38388</v>
      </c>
      <c r="J22" s="35">
        <f>I22/I$5*100</f>
        <v>0.15182066747227962</v>
      </c>
      <c r="K22" s="27">
        <v>61313</v>
      </c>
      <c r="L22" s="35">
        <f>K22/K$5*100</f>
        <v>0.19744808820122967</v>
      </c>
      <c r="M22" s="27">
        <v>78522</v>
      </c>
      <c r="N22" s="35">
        <f t="shared" si="3"/>
        <v>0.3069629119514639</v>
      </c>
      <c r="O22" s="27">
        <v>56632</v>
      </c>
      <c r="P22" s="35">
        <f>O22/O$5*100</f>
        <v>0.2228674204485266</v>
      </c>
      <c r="Q22" s="27">
        <v>1575</v>
      </c>
      <c r="R22" s="35">
        <f t="shared" si="8"/>
        <v>0.006002010273307539</v>
      </c>
      <c r="S22" s="198">
        <v>0</v>
      </c>
      <c r="T22" s="146">
        <f>S22/S$5*100</f>
        <v>0</v>
      </c>
    </row>
    <row r="23" spans="1:20" ht="33.75" customHeight="1" thickBot="1">
      <c r="A23" s="4"/>
      <c r="B23" s="23"/>
      <c r="C23" s="23"/>
      <c r="D23" s="394" t="s">
        <v>156</v>
      </c>
      <c r="E23" s="394"/>
      <c r="F23" s="24"/>
      <c r="G23" s="34">
        <v>6476</v>
      </c>
      <c r="H23" s="63">
        <f t="shared" si="6"/>
        <v>0.028190491281124188</v>
      </c>
      <c r="I23" s="34">
        <v>7660</v>
      </c>
      <c r="J23" s="63">
        <f>I23/I$5*100</f>
        <v>0.030294527269919293</v>
      </c>
      <c r="K23" s="34">
        <v>10524</v>
      </c>
      <c r="L23" s="63">
        <f>K23/K$5*100</f>
        <v>0.033890752046543814</v>
      </c>
      <c r="M23" s="34">
        <v>40816</v>
      </c>
      <c r="N23" s="63">
        <f t="shared" si="3"/>
        <v>0.15956035524070897</v>
      </c>
      <c r="O23" s="34">
        <v>33794</v>
      </c>
      <c r="P23" s="63">
        <f>O23/O$5*100</f>
        <v>0.13299162322781302</v>
      </c>
      <c r="Q23" s="34">
        <v>13176</v>
      </c>
      <c r="R23" s="63">
        <f t="shared" si="8"/>
        <v>0.050211103086412794</v>
      </c>
      <c r="S23" s="199">
        <v>3934</v>
      </c>
      <c r="T23" s="200">
        <f t="shared" si="8"/>
        <v>0.015041307007757935</v>
      </c>
    </row>
    <row r="24" spans="17:20" ht="14.25">
      <c r="Q24" s="13"/>
      <c r="R24" s="13"/>
      <c r="T24" s="97" t="s">
        <v>105</v>
      </c>
    </row>
  </sheetData>
  <mergeCells count="20">
    <mergeCell ref="C13:E13"/>
    <mergeCell ref="C9:E9"/>
    <mergeCell ref="C10:E10"/>
    <mergeCell ref="C11:E11"/>
    <mergeCell ref="C12:E12"/>
    <mergeCell ref="D22:E22"/>
    <mergeCell ref="D23:E23"/>
    <mergeCell ref="D20:E20"/>
    <mergeCell ref="D19:E19"/>
    <mergeCell ref="C21:E21"/>
    <mergeCell ref="B3:F4"/>
    <mergeCell ref="D18:E18"/>
    <mergeCell ref="D17:E17"/>
    <mergeCell ref="C14:E14"/>
    <mergeCell ref="C15:E15"/>
    <mergeCell ref="C16:E16"/>
    <mergeCell ref="C5:E5"/>
    <mergeCell ref="C6:E6"/>
    <mergeCell ref="C7:E7"/>
    <mergeCell ref="C8:E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L17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7.59765625" style="0" customWidth="1"/>
    <col min="3" max="3" width="8.59765625" style="0" customWidth="1"/>
    <col min="4" max="4" width="4.59765625" style="0" customWidth="1"/>
    <col min="5" max="5" width="8.59765625" style="0" customWidth="1"/>
    <col min="6" max="6" width="4.59765625" style="0" customWidth="1"/>
    <col min="7" max="7" width="8.59765625" style="0" customWidth="1"/>
    <col min="8" max="8" width="4.59765625" style="0" customWidth="1"/>
    <col min="9" max="9" width="8.59765625" style="0" customWidth="1"/>
    <col min="10" max="10" width="4.59765625" style="0" customWidth="1"/>
    <col min="11" max="11" width="8.59765625" style="0" customWidth="1"/>
    <col min="12" max="12" width="4.59765625" style="0" customWidth="1"/>
  </cols>
  <sheetData>
    <row r="2" spans="2:12" ht="13.5" customHeight="1" thickBot="1">
      <c r="B2" s="122" t="s">
        <v>160</v>
      </c>
      <c r="C2" s="1"/>
      <c r="D2" s="1"/>
      <c r="E2" s="1"/>
      <c r="F2" s="1"/>
      <c r="G2" s="1"/>
      <c r="H2" s="1"/>
      <c r="I2" s="8"/>
      <c r="J2" s="8"/>
      <c r="K2" s="1"/>
      <c r="L2" s="203" t="s">
        <v>98</v>
      </c>
    </row>
    <row r="3" spans="2:12" ht="30" customHeight="1">
      <c r="B3" s="386" t="s">
        <v>108</v>
      </c>
      <c r="C3" s="205" t="s">
        <v>216</v>
      </c>
      <c r="D3" s="206"/>
      <c r="E3" s="205" t="s">
        <v>217</v>
      </c>
      <c r="F3" s="206"/>
      <c r="G3" s="205" t="s">
        <v>210</v>
      </c>
      <c r="H3" s="206"/>
      <c r="I3" s="207" t="s">
        <v>218</v>
      </c>
      <c r="J3" s="208"/>
      <c r="K3" s="209" t="s">
        <v>230</v>
      </c>
      <c r="L3" s="210"/>
    </row>
    <row r="4" spans="1:12" ht="30" customHeight="1">
      <c r="A4" s="4"/>
      <c r="B4" s="387"/>
      <c r="C4" s="211" t="s">
        <v>109</v>
      </c>
      <c r="D4" s="211" t="s">
        <v>161</v>
      </c>
      <c r="E4" s="211" t="s">
        <v>109</v>
      </c>
      <c r="F4" s="211" t="s">
        <v>161</v>
      </c>
      <c r="G4" s="211" t="s">
        <v>109</v>
      </c>
      <c r="H4" s="211" t="s">
        <v>161</v>
      </c>
      <c r="I4" s="212" t="s">
        <v>109</v>
      </c>
      <c r="J4" s="212" t="s">
        <v>161</v>
      </c>
      <c r="K4" s="213" t="s">
        <v>109</v>
      </c>
      <c r="L4" s="213" t="s">
        <v>161</v>
      </c>
    </row>
    <row r="5" spans="1:12" ht="30" customHeight="1">
      <c r="A5" s="4"/>
      <c r="B5" s="162" t="s">
        <v>111</v>
      </c>
      <c r="C5" s="217">
        <f>SUM(C6:C17)</f>
        <v>13284576</v>
      </c>
      <c r="D5" s="218">
        <v>-3.8</v>
      </c>
      <c r="E5" s="217">
        <f>SUM(E6:E17)</f>
        <v>13701007</v>
      </c>
      <c r="F5" s="218">
        <f>E5/C5*100-100</f>
        <v>3.134695454337418</v>
      </c>
      <c r="G5" s="217">
        <f>SUM(G6:G17)</f>
        <v>15103282</v>
      </c>
      <c r="H5" s="218">
        <f>G5/E5*100-100</f>
        <v>10.2348316441266</v>
      </c>
      <c r="I5" s="217">
        <f>SUM(I6:I16)</f>
        <v>16219230</v>
      </c>
      <c r="J5" s="218">
        <f>I5/G5*100-100</f>
        <v>7.3887781476900045</v>
      </c>
      <c r="K5" s="219">
        <f>SUM(K6:K16)</f>
        <v>17040912</v>
      </c>
      <c r="L5" s="220">
        <f>K5/I5*100-100</f>
        <v>5.066097465785987</v>
      </c>
    </row>
    <row r="6" spans="1:12" ht="30" customHeight="1">
      <c r="A6" s="4"/>
      <c r="B6" s="162" t="s">
        <v>162</v>
      </c>
      <c r="C6" s="221">
        <v>4254426</v>
      </c>
      <c r="D6" s="218">
        <v>8</v>
      </c>
      <c r="E6" s="221">
        <v>4704371</v>
      </c>
      <c r="F6" s="218">
        <v>10.57592728137709</v>
      </c>
      <c r="G6" s="221">
        <v>4781132</v>
      </c>
      <c r="H6" s="218">
        <v>1.631695289338353</v>
      </c>
      <c r="I6" s="221">
        <v>4855222</v>
      </c>
      <c r="J6" s="218">
        <v>1.5496330157795342</v>
      </c>
      <c r="K6" s="222">
        <v>4851672</v>
      </c>
      <c r="L6" s="220">
        <f>K6/I6*100-100</f>
        <v>-0.07311715097682736</v>
      </c>
    </row>
    <row r="7" spans="1:12" ht="30" customHeight="1">
      <c r="A7" s="4"/>
      <c r="B7" s="162" t="s">
        <v>163</v>
      </c>
      <c r="C7" s="221">
        <v>2964840</v>
      </c>
      <c r="D7" s="218">
        <v>-16.4</v>
      </c>
      <c r="E7" s="221">
        <v>2942205</v>
      </c>
      <c r="F7" s="218">
        <v>-0.7634476059416357</v>
      </c>
      <c r="G7" s="221">
        <v>2751713</v>
      </c>
      <c r="H7" s="218">
        <v>-6.4744638799811725</v>
      </c>
      <c r="I7" s="221">
        <v>2801434</v>
      </c>
      <c r="J7" s="218">
        <v>1.8069108224585904</v>
      </c>
      <c r="K7" s="222">
        <v>3632481</v>
      </c>
      <c r="L7" s="220">
        <f>K7/I7*100-100</f>
        <v>29.665057252821214</v>
      </c>
    </row>
    <row r="8" spans="1:12" ht="30" customHeight="1">
      <c r="A8" s="4"/>
      <c r="B8" s="214" t="s">
        <v>164</v>
      </c>
      <c r="C8" s="221">
        <v>35647</v>
      </c>
      <c r="D8" s="218">
        <v>7.9</v>
      </c>
      <c r="E8" s="221">
        <v>31445</v>
      </c>
      <c r="F8" s="218">
        <v>-11.78780823070666</v>
      </c>
      <c r="G8" s="221">
        <v>28157</v>
      </c>
      <c r="H8" s="218">
        <v>-10.4563523612657</v>
      </c>
      <c r="I8" s="221">
        <v>23135</v>
      </c>
      <c r="J8" s="218">
        <v>-17.835706929005227</v>
      </c>
      <c r="K8" s="222">
        <v>25499</v>
      </c>
      <c r="L8" s="220">
        <f>K8/I8*100-100</f>
        <v>10.218283985303643</v>
      </c>
    </row>
    <row r="9" spans="1:12" ht="30" customHeight="1">
      <c r="A9" s="4"/>
      <c r="B9" s="215" t="s">
        <v>222</v>
      </c>
      <c r="C9" s="221">
        <v>6346</v>
      </c>
      <c r="D9" s="218">
        <v>-12.1</v>
      </c>
      <c r="E9" s="221">
        <v>3315</v>
      </c>
      <c r="F9" s="218">
        <v>-47.762369996848406</v>
      </c>
      <c r="G9" s="221">
        <v>1903</v>
      </c>
      <c r="H9" s="218">
        <v>-42.59426847662142</v>
      </c>
      <c r="I9" s="221">
        <v>3562</v>
      </c>
      <c r="J9" s="218">
        <v>87.17813977929586</v>
      </c>
      <c r="K9" s="222">
        <v>11380</v>
      </c>
      <c r="L9" s="220">
        <f aca="true" t="shared" si="0" ref="L9:L16">K9/I9*100-100</f>
        <v>219.48343627175745</v>
      </c>
    </row>
    <row r="10" spans="1:12" ht="22.5">
      <c r="A10" s="4"/>
      <c r="B10" s="216" t="s">
        <v>221</v>
      </c>
      <c r="C10" s="221">
        <v>328136</v>
      </c>
      <c r="D10" s="218">
        <v>13</v>
      </c>
      <c r="E10" s="221">
        <v>194345</v>
      </c>
      <c r="F10" s="218">
        <v>-40.77303313260355</v>
      </c>
      <c r="G10" s="221">
        <v>261231</v>
      </c>
      <c r="H10" s="218">
        <v>34.41611567058581</v>
      </c>
      <c r="I10" s="221">
        <v>310528</v>
      </c>
      <c r="J10" s="218">
        <v>18.87103751086204</v>
      </c>
      <c r="K10" s="222">
        <v>323120</v>
      </c>
      <c r="L10" s="220">
        <f t="shared" si="0"/>
        <v>4.055028854080803</v>
      </c>
    </row>
    <row r="11" spans="1:12" ht="30" customHeight="1">
      <c r="A11" s="4"/>
      <c r="B11" s="162" t="s">
        <v>165</v>
      </c>
      <c r="C11" s="221">
        <v>24806</v>
      </c>
      <c r="D11" s="218">
        <v>11.4</v>
      </c>
      <c r="E11" s="221">
        <v>22250</v>
      </c>
      <c r="F11" s="218">
        <v>-10.303958719664593</v>
      </c>
      <c r="G11" s="221">
        <v>27746</v>
      </c>
      <c r="H11" s="218">
        <v>24.70112359550562</v>
      </c>
      <c r="I11" s="221">
        <v>197266</v>
      </c>
      <c r="J11" s="218">
        <v>610.9709507676782</v>
      </c>
      <c r="K11" s="222">
        <v>31558</v>
      </c>
      <c r="L11" s="220">
        <f t="shared" si="0"/>
        <v>-84.00231159956607</v>
      </c>
    </row>
    <row r="12" spans="1:12" ht="30" customHeight="1">
      <c r="A12" s="4"/>
      <c r="B12" s="162" t="s">
        <v>166</v>
      </c>
      <c r="C12" s="221">
        <v>5213317</v>
      </c>
      <c r="D12" s="218">
        <v>5.4</v>
      </c>
      <c r="E12" s="221">
        <v>5406500</v>
      </c>
      <c r="F12" s="218">
        <v>3.7055678755003782</v>
      </c>
      <c r="G12" s="221">
        <v>5000779</v>
      </c>
      <c r="H12" s="218">
        <v>-7.504318875427728</v>
      </c>
      <c r="I12" s="221">
        <v>5250228</v>
      </c>
      <c r="J12" s="218">
        <v>4.988202837997832</v>
      </c>
      <c r="K12" s="222">
        <v>5333950</v>
      </c>
      <c r="L12" s="220">
        <f t="shared" si="0"/>
        <v>1.5946355091626572</v>
      </c>
    </row>
    <row r="13" spans="1:12" ht="30" customHeight="1">
      <c r="A13" s="4"/>
      <c r="B13" s="162" t="s">
        <v>167</v>
      </c>
      <c r="C13" s="221">
        <v>279396</v>
      </c>
      <c r="D13" s="224">
        <v>-68.4</v>
      </c>
      <c r="E13" s="221">
        <v>251604</v>
      </c>
      <c r="F13" s="218">
        <v>-9.947171756216974</v>
      </c>
      <c r="G13" s="221">
        <v>277388</v>
      </c>
      <c r="H13" s="218">
        <v>10.24784979571072</v>
      </c>
      <c r="I13" s="221">
        <v>311696</v>
      </c>
      <c r="J13" s="218">
        <v>12.36823510750284</v>
      </c>
      <c r="K13" s="222">
        <v>274901</v>
      </c>
      <c r="L13" s="220">
        <f t="shared" si="0"/>
        <v>-11.804771315640878</v>
      </c>
    </row>
    <row r="14" spans="1:12" ht="30" customHeight="1">
      <c r="A14" s="4"/>
      <c r="B14" s="162" t="s">
        <v>168</v>
      </c>
      <c r="C14" s="221">
        <v>111183</v>
      </c>
      <c r="D14" s="218">
        <v>58.6</v>
      </c>
      <c r="E14" s="221">
        <v>75722</v>
      </c>
      <c r="F14" s="218">
        <v>-31.894264410926127</v>
      </c>
      <c r="G14" s="221">
        <v>104232</v>
      </c>
      <c r="H14" s="218">
        <v>37.65088085364886</v>
      </c>
      <c r="I14" s="221">
        <v>144139</v>
      </c>
      <c r="J14" s="218">
        <v>38.286706577634504</v>
      </c>
      <c r="K14" s="222">
        <v>119779</v>
      </c>
      <c r="L14" s="220">
        <f t="shared" si="0"/>
        <v>-16.900353131352375</v>
      </c>
    </row>
    <row r="15" spans="1:12" ht="30" customHeight="1">
      <c r="A15" s="4"/>
      <c r="B15" s="162" t="s">
        <v>169</v>
      </c>
      <c r="C15" s="223">
        <v>66479</v>
      </c>
      <c r="D15" s="224">
        <v>3.7</v>
      </c>
      <c r="E15" s="223">
        <v>69250</v>
      </c>
      <c r="F15" s="224">
        <v>4.1682335775207235</v>
      </c>
      <c r="G15" s="223">
        <v>64283</v>
      </c>
      <c r="H15" s="224">
        <v>-7.172563176895309</v>
      </c>
      <c r="I15" s="223">
        <v>63815</v>
      </c>
      <c r="J15" s="224">
        <v>-0.7280307390756491</v>
      </c>
      <c r="K15" s="225">
        <v>65377</v>
      </c>
      <c r="L15" s="226">
        <f t="shared" si="0"/>
        <v>2.4477003839222817</v>
      </c>
    </row>
    <row r="16" spans="1:12" ht="30" customHeight="1" thickBot="1">
      <c r="A16" s="4"/>
      <c r="B16" s="173" t="s">
        <v>211</v>
      </c>
      <c r="C16" s="227"/>
      <c r="D16" s="228"/>
      <c r="E16" s="227"/>
      <c r="F16" s="228"/>
      <c r="G16" s="227">
        <v>1804718</v>
      </c>
      <c r="H16" s="228" t="s">
        <v>212</v>
      </c>
      <c r="I16" s="227">
        <v>2258205</v>
      </c>
      <c r="J16" s="228">
        <v>25.12785931098375</v>
      </c>
      <c r="K16" s="229">
        <v>2371195</v>
      </c>
      <c r="L16" s="230">
        <f t="shared" si="0"/>
        <v>5.003531566000419</v>
      </c>
    </row>
    <row r="17" spans="1:12" ht="13.5" customHeight="1">
      <c r="A17" s="4"/>
      <c r="B17" s="4"/>
      <c r="C17" s="7"/>
      <c r="D17" s="37"/>
      <c r="E17" s="7"/>
      <c r="F17" s="37"/>
      <c r="G17" s="7"/>
      <c r="H17" s="37"/>
      <c r="I17" s="38"/>
      <c r="J17" s="38"/>
      <c r="K17" s="6"/>
      <c r="L17" s="204" t="s">
        <v>105</v>
      </c>
    </row>
    <row r="18" ht="24" customHeight="1"/>
  </sheetData>
  <mergeCells count="1"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I2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0" customWidth="1"/>
    <col min="4" max="4" width="5.09765625" style="0" customWidth="1"/>
    <col min="5" max="5" width="8.3984375" style="0" customWidth="1"/>
    <col min="6" max="9" width="14.59765625" style="0" customWidth="1"/>
  </cols>
  <sheetData>
    <row r="2" spans="2:9" ht="13.5" customHeight="1" thickBot="1">
      <c r="B2" s="122" t="s">
        <v>196</v>
      </c>
      <c r="C2" s="1"/>
      <c r="D2" s="1"/>
      <c r="E2" s="1"/>
      <c r="F2" s="1"/>
      <c r="G2" s="1"/>
      <c r="H2" s="1"/>
      <c r="I2" s="203" t="s">
        <v>197</v>
      </c>
    </row>
    <row r="3" spans="2:9" ht="18" customHeight="1">
      <c r="B3" s="377" t="s">
        <v>12</v>
      </c>
      <c r="C3" s="378"/>
      <c r="D3" s="379"/>
      <c r="E3" s="382" t="s">
        <v>198</v>
      </c>
      <c r="F3" s="111" t="s">
        <v>199</v>
      </c>
      <c r="G3" s="109"/>
      <c r="H3" s="111" t="s">
        <v>200</v>
      </c>
      <c r="I3" s="109"/>
    </row>
    <row r="4" spans="2:9" ht="18" customHeight="1">
      <c r="B4" s="380"/>
      <c r="C4" s="380"/>
      <c r="D4" s="381"/>
      <c r="E4" s="383"/>
      <c r="F4" s="112" t="s">
        <v>201</v>
      </c>
      <c r="G4" s="112" t="s">
        <v>202</v>
      </c>
      <c r="H4" s="112" t="s">
        <v>201</v>
      </c>
      <c r="I4" s="112" t="s">
        <v>202</v>
      </c>
    </row>
    <row r="5" spans="1:9" ht="14.25">
      <c r="A5" s="4"/>
      <c r="B5" s="231"/>
      <c r="C5" s="231"/>
      <c r="D5" s="232"/>
      <c r="E5" s="233"/>
      <c r="F5" s="234"/>
      <c r="G5" s="234"/>
      <c r="H5" s="234"/>
      <c r="I5" s="234"/>
    </row>
    <row r="6" spans="1:9" ht="14.25">
      <c r="A6" s="4"/>
      <c r="B6" s="235" t="s">
        <v>22</v>
      </c>
      <c r="C6" s="114">
        <v>10</v>
      </c>
      <c r="D6" s="115" t="s">
        <v>213</v>
      </c>
      <c r="E6" s="86" t="s">
        <v>203</v>
      </c>
      <c r="F6" s="137">
        <v>930993</v>
      </c>
      <c r="G6" s="137">
        <v>1020847</v>
      </c>
      <c r="H6" s="137">
        <v>146869</v>
      </c>
      <c r="I6" s="137">
        <v>153788</v>
      </c>
    </row>
    <row r="7" spans="1:9" ht="14.25">
      <c r="A7" s="4"/>
      <c r="B7" s="89"/>
      <c r="C7" s="89"/>
      <c r="D7" s="87"/>
      <c r="E7" s="86" t="s">
        <v>204</v>
      </c>
      <c r="F7" s="137">
        <v>899261</v>
      </c>
      <c r="G7" s="137">
        <v>861243</v>
      </c>
      <c r="H7" s="137">
        <v>690526</v>
      </c>
      <c r="I7" s="137">
        <v>674587</v>
      </c>
    </row>
    <row r="8" spans="1:9" ht="14.25">
      <c r="A8" s="4"/>
      <c r="B8" s="89"/>
      <c r="C8" s="89"/>
      <c r="D8" s="87"/>
      <c r="E8" s="86"/>
      <c r="F8" s="137"/>
      <c r="G8" s="137"/>
      <c r="H8" s="137"/>
      <c r="I8" s="137"/>
    </row>
    <row r="9" spans="1:9" ht="14.25">
      <c r="A9" s="4"/>
      <c r="B9" s="89"/>
      <c r="C9" s="114">
        <v>11</v>
      </c>
      <c r="D9" s="87"/>
      <c r="E9" s="86" t="s">
        <v>203</v>
      </c>
      <c r="F9" s="137">
        <v>967516</v>
      </c>
      <c r="G9" s="137">
        <v>1025912</v>
      </c>
      <c r="H9" s="137">
        <v>477151</v>
      </c>
      <c r="I9" s="137">
        <v>437478</v>
      </c>
    </row>
    <row r="10" spans="1:9" ht="14.25">
      <c r="A10" s="4"/>
      <c r="B10" s="89"/>
      <c r="C10" s="89"/>
      <c r="D10" s="87"/>
      <c r="E10" s="86" t="s">
        <v>204</v>
      </c>
      <c r="F10" s="137">
        <v>948816</v>
      </c>
      <c r="G10" s="137">
        <v>872546</v>
      </c>
      <c r="H10" s="137">
        <v>1071800</v>
      </c>
      <c r="I10" s="137">
        <v>810323</v>
      </c>
    </row>
    <row r="11" spans="1:9" ht="14.25">
      <c r="A11" s="4"/>
      <c r="B11" s="89"/>
      <c r="C11" s="89"/>
      <c r="D11" s="87"/>
      <c r="E11" s="86"/>
      <c r="F11" s="137"/>
      <c r="G11" s="137"/>
      <c r="H11" s="137"/>
      <c r="I11" s="137"/>
    </row>
    <row r="12" spans="1:9" ht="14.25">
      <c r="A12" s="4"/>
      <c r="B12" s="89"/>
      <c r="C12" s="114">
        <v>12</v>
      </c>
      <c r="D12" s="87"/>
      <c r="E12" s="86" t="s">
        <v>203</v>
      </c>
      <c r="F12" s="137">
        <v>1009963</v>
      </c>
      <c r="G12" s="137">
        <v>1084398</v>
      </c>
      <c r="H12" s="137">
        <v>1307452</v>
      </c>
      <c r="I12" s="137">
        <v>1226454</v>
      </c>
    </row>
    <row r="13" spans="1:9" ht="14.25">
      <c r="A13" s="4"/>
      <c r="B13" s="89"/>
      <c r="C13" s="89"/>
      <c r="D13" s="87"/>
      <c r="E13" s="86" t="s">
        <v>204</v>
      </c>
      <c r="F13" s="137">
        <v>979761</v>
      </c>
      <c r="G13" s="137">
        <v>896021</v>
      </c>
      <c r="H13" s="137">
        <v>1853394</v>
      </c>
      <c r="I13" s="137">
        <v>1680789</v>
      </c>
    </row>
    <row r="14" spans="1:9" ht="14.25">
      <c r="A14" s="4"/>
      <c r="B14" s="89"/>
      <c r="C14" s="236"/>
      <c r="D14" s="237"/>
      <c r="E14" s="238"/>
      <c r="F14" s="239"/>
      <c r="G14" s="239"/>
      <c r="H14" s="239"/>
      <c r="I14" s="239"/>
    </row>
    <row r="15" spans="1:9" ht="14.25">
      <c r="A15" s="4"/>
      <c r="B15" s="89"/>
      <c r="C15" s="114">
        <v>13</v>
      </c>
      <c r="D15" s="87"/>
      <c r="E15" s="86" t="s">
        <v>203</v>
      </c>
      <c r="F15" s="137">
        <v>1071900</v>
      </c>
      <c r="G15" s="137">
        <v>1078223</v>
      </c>
      <c r="H15" s="137">
        <v>527776</v>
      </c>
      <c r="I15" s="137">
        <v>479896</v>
      </c>
    </row>
    <row r="16" spans="1:9" ht="14.25">
      <c r="A16" s="4"/>
      <c r="B16" s="116" t="s">
        <v>20</v>
      </c>
      <c r="C16" s="89"/>
      <c r="D16" s="87"/>
      <c r="E16" s="86" t="s">
        <v>204</v>
      </c>
      <c r="F16" s="137">
        <v>1000340</v>
      </c>
      <c r="G16" s="137">
        <v>909329</v>
      </c>
      <c r="H16" s="137">
        <v>1158760</v>
      </c>
      <c r="I16" s="137">
        <v>1048217</v>
      </c>
    </row>
    <row r="17" spans="1:9" ht="14.25">
      <c r="A17" s="4"/>
      <c r="B17" s="240"/>
      <c r="C17" s="241"/>
      <c r="D17" s="242"/>
      <c r="E17" s="243"/>
      <c r="F17" s="244"/>
      <c r="G17" s="244"/>
      <c r="H17" s="244"/>
      <c r="I17" s="244"/>
    </row>
    <row r="18" spans="1:9" ht="14.25">
      <c r="A18" s="4"/>
      <c r="B18" s="43"/>
      <c r="C18" s="44">
        <v>14</v>
      </c>
      <c r="D18" s="45"/>
      <c r="E18" s="46" t="s">
        <v>203</v>
      </c>
      <c r="F18" s="36">
        <v>1064476</v>
      </c>
      <c r="G18" s="36">
        <v>1018484</v>
      </c>
      <c r="H18" s="36">
        <v>88123</v>
      </c>
      <c r="I18" s="36">
        <v>54994</v>
      </c>
    </row>
    <row r="19" spans="1:9" ht="14.25">
      <c r="A19" s="4"/>
      <c r="B19" s="47" t="s">
        <v>20</v>
      </c>
      <c r="C19" s="43"/>
      <c r="D19" s="45"/>
      <c r="E19" s="46" t="s">
        <v>204</v>
      </c>
      <c r="F19" s="36">
        <v>1018764</v>
      </c>
      <c r="G19" s="36">
        <v>968822</v>
      </c>
      <c r="H19" s="36">
        <v>551236</v>
      </c>
      <c r="I19" s="36">
        <v>479793</v>
      </c>
    </row>
    <row r="20" spans="2:9" ht="15" thickBot="1">
      <c r="B20" s="245"/>
      <c r="C20" s="245"/>
      <c r="D20" s="245"/>
      <c r="E20" s="246"/>
      <c r="F20" s="247"/>
      <c r="G20" s="247"/>
      <c r="H20" s="247"/>
      <c r="I20" s="247"/>
    </row>
    <row r="21" spans="6:9" ht="14.25">
      <c r="F21" s="1"/>
      <c r="G21" s="1"/>
      <c r="H21" s="1"/>
      <c r="I21" s="203" t="s">
        <v>205</v>
      </c>
    </row>
  </sheetData>
  <mergeCells count="2">
    <mergeCell ref="B3:D4"/>
    <mergeCell ref="E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L1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3" width="8.8984375" style="0" customWidth="1"/>
    <col min="4" max="4" width="4.59765625" style="0" customWidth="1"/>
    <col min="5" max="5" width="8.8984375" style="0" customWidth="1"/>
    <col min="6" max="6" width="4.59765625" style="0" customWidth="1"/>
    <col min="7" max="7" width="8.8984375" style="0" customWidth="1"/>
    <col min="8" max="8" width="4.59765625" style="0" customWidth="1"/>
    <col min="9" max="9" width="8.8984375" style="0" customWidth="1"/>
    <col min="10" max="10" width="4.59765625" style="0" customWidth="1"/>
    <col min="11" max="11" width="8.8984375" style="0" customWidth="1"/>
    <col min="12" max="12" width="4.59765625" style="0" customWidth="1"/>
  </cols>
  <sheetData>
    <row r="2" spans="2:12" ht="15.75" customHeight="1" thickBot="1">
      <c r="B2" s="122" t="s">
        <v>170</v>
      </c>
      <c r="C2" s="1"/>
      <c r="D2" s="1"/>
      <c r="E2" s="1"/>
      <c r="F2" s="1"/>
      <c r="G2" s="1"/>
      <c r="H2" s="1"/>
      <c r="I2" s="8"/>
      <c r="J2" s="8"/>
      <c r="K2" s="1"/>
      <c r="L2" s="203" t="s">
        <v>98</v>
      </c>
    </row>
    <row r="3" spans="2:12" ht="30" customHeight="1">
      <c r="B3" s="395" t="s">
        <v>108</v>
      </c>
      <c r="C3" s="201" t="s">
        <v>216</v>
      </c>
      <c r="D3" s="202"/>
      <c r="E3" s="201" t="s">
        <v>217</v>
      </c>
      <c r="F3" s="202"/>
      <c r="G3" s="201" t="s">
        <v>210</v>
      </c>
      <c r="H3" s="202"/>
      <c r="I3" s="201" t="s">
        <v>218</v>
      </c>
      <c r="J3" s="202"/>
      <c r="K3" s="371" t="s">
        <v>230</v>
      </c>
      <c r="L3" s="372"/>
    </row>
    <row r="4" spans="1:12" ht="30" customHeight="1">
      <c r="A4" s="4"/>
      <c r="B4" s="370"/>
      <c r="C4" s="211" t="s">
        <v>171</v>
      </c>
      <c r="D4" s="211" t="s">
        <v>110</v>
      </c>
      <c r="E4" s="211" t="s">
        <v>171</v>
      </c>
      <c r="F4" s="211" t="s">
        <v>110</v>
      </c>
      <c r="G4" s="211" t="s">
        <v>171</v>
      </c>
      <c r="H4" s="211" t="s">
        <v>110</v>
      </c>
      <c r="I4" s="211" t="s">
        <v>171</v>
      </c>
      <c r="J4" s="211" t="s">
        <v>110</v>
      </c>
      <c r="K4" s="248" t="s">
        <v>171</v>
      </c>
      <c r="L4" s="248" t="s">
        <v>110</v>
      </c>
    </row>
    <row r="5" spans="1:12" ht="30" customHeight="1">
      <c r="A5" s="4"/>
      <c r="B5" s="71" t="s">
        <v>111</v>
      </c>
      <c r="C5" s="163">
        <f>SUM(C6:C12)</f>
        <v>10538930</v>
      </c>
      <c r="D5" s="164">
        <f aca="true" t="shared" si="0" ref="D5:D11">C5/C$5*100</f>
        <v>100</v>
      </c>
      <c r="E5" s="163">
        <f>SUM(E6:E12)</f>
        <v>10749622</v>
      </c>
      <c r="F5" s="164">
        <f aca="true" t="shared" si="1" ref="F5:F11">E5/E$5*100</f>
        <v>100</v>
      </c>
      <c r="G5" s="163">
        <f>SUM(G6:G12)</f>
        <v>10608832</v>
      </c>
      <c r="H5" s="164">
        <f aca="true" t="shared" si="2" ref="H5:H11">G5/G$5*100</f>
        <v>100</v>
      </c>
      <c r="I5" s="163">
        <f>SUM(I6:I11)</f>
        <v>10425724</v>
      </c>
      <c r="J5" s="164">
        <f aca="true" t="shared" si="3" ref="J5:L11">I5/I$5*100</f>
        <v>100</v>
      </c>
      <c r="K5" s="166">
        <f>SUM(K6:K11)</f>
        <v>10307585</v>
      </c>
      <c r="L5" s="167">
        <f t="shared" si="3"/>
        <v>100</v>
      </c>
    </row>
    <row r="6" spans="1:12" ht="30" customHeight="1">
      <c r="A6" s="4"/>
      <c r="B6" s="71" t="s">
        <v>172</v>
      </c>
      <c r="C6" s="168">
        <v>4070566</v>
      </c>
      <c r="D6" s="164">
        <f t="shared" si="0"/>
        <v>38.624091819568015</v>
      </c>
      <c r="E6" s="168">
        <v>3987195</v>
      </c>
      <c r="F6" s="164">
        <f t="shared" si="1"/>
        <v>37.09149028682125</v>
      </c>
      <c r="G6" s="168">
        <v>3904268</v>
      </c>
      <c r="H6" s="164">
        <f t="shared" si="2"/>
        <v>36.80205323262731</v>
      </c>
      <c r="I6" s="168">
        <v>3777510</v>
      </c>
      <c r="J6" s="164">
        <f t="shared" si="3"/>
        <v>36.23259161665895</v>
      </c>
      <c r="K6" s="169">
        <v>3567313</v>
      </c>
      <c r="L6" s="167">
        <f t="shared" si="3"/>
        <v>34.608620738999484</v>
      </c>
    </row>
    <row r="7" spans="1:12" ht="30" customHeight="1">
      <c r="A7" s="4"/>
      <c r="B7" s="71" t="s">
        <v>173</v>
      </c>
      <c r="C7" s="168">
        <v>4984604</v>
      </c>
      <c r="D7" s="164">
        <f t="shared" si="0"/>
        <v>47.29705956866589</v>
      </c>
      <c r="E7" s="168">
        <v>5167295</v>
      </c>
      <c r="F7" s="164">
        <f t="shared" si="1"/>
        <v>48.069550724667344</v>
      </c>
      <c r="G7" s="168">
        <v>4997897</v>
      </c>
      <c r="H7" s="164">
        <f t="shared" si="2"/>
        <v>47.11071869174665</v>
      </c>
      <c r="I7" s="168">
        <v>5093852</v>
      </c>
      <c r="J7" s="164">
        <f t="shared" si="3"/>
        <v>48.8584965418229</v>
      </c>
      <c r="K7" s="169">
        <v>5169231</v>
      </c>
      <c r="L7" s="167">
        <f t="shared" si="3"/>
        <v>50.1497780517939</v>
      </c>
    </row>
    <row r="8" spans="1:12" ht="30" customHeight="1">
      <c r="A8" s="4"/>
      <c r="B8" s="71" t="s">
        <v>174</v>
      </c>
      <c r="C8" s="168">
        <v>84568</v>
      </c>
      <c r="D8" s="164">
        <f t="shared" si="0"/>
        <v>0.8024344027334843</v>
      </c>
      <c r="E8" s="168">
        <v>88937</v>
      </c>
      <c r="F8" s="164">
        <f t="shared" si="1"/>
        <v>0.8273500221682214</v>
      </c>
      <c r="G8" s="168">
        <v>94022</v>
      </c>
      <c r="H8" s="164">
        <f t="shared" si="2"/>
        <v>0.8862615601792921</v>
      </c>
      <c r="I8" s="168">
        <v>99485</v>
      </c>
      <c r="J8" s="164">
        <f t="shared" si="3"/>
        <v>0.954226296418359</v>
      </c>
      <c r="K8" s="169">
        <v>105979</v>
      </c>
      <c r="L8" s="167">
        <f t="shared" si="3"/>
        <v>1.0281651812718497</v>
      </c>
    </row>
    <row r="9" spans="1:12" ht="30" customHeight="1">
      <c r="A9" s="4"/>
      <c r="B9" s="71" t="s">
        <v>175</v>
      </c>
      <c r="C9" s="168">
        <v>392995</v>
      </c>
      <c r="D9" s="164">
        <f t="shared" si="0"/>
        <v>3.728983872176777</v>
      </c>
      <c r="E9" s="168">
        <v>420065</v>
      </c>
      <c r="F9" s="164">
        <f t="shared" si="1"/>
        <v>3.907718801647165</v>
      </c>
      <c r="G9" s="168">
        <v>424392</v>
      </c>
      <c r="H9" s="164">
        <f t="shared" si="2"/>
        <v>4.000364978915681</v>
      </c>
      <c r="I9" s="168">
        <v>425692</v>
      </c>
      <c r="J9" s="164">
        <f t="shared" si="3"/>
        <v>4.083092934361201</v>
      </c>
      <c r="K9" s="169">
        <v>424649</v>
      </c>
      <c r="L9" s="167">
        <f t="shared" si="3"/>
        <v>4.119771993148735</v>
      </c>
    </row>
    <row r="10" spans="1:12" ht="30" customHeight="1">
      <c r="A10" s="4"/>
      <c r="B10" s="71" t="s">
        <v>176</v>
      </c>
      <c r="C10" s="168">
        <v>13911</v>
      </c>
      <c r="D10" s="164">
        <f t="shared" si="0"/>
        <v>0.1319963222072829</v>
      </c>
      <c r="E10" s="168">
        <v>52972</v>
      </c>
      <c r="F10" s="164">
        <f t="shared" si="1"/>
        <v>0.49278011822183143</v>
      </c>
      <c r="G10" s="168">
        <v>189752</v>
      </c>
      <c r="H10" s="164">
        <f t="shared" si="2"/>
        <v>1.7886229134366536</v>
      </c>
      <c r="I10" s="168">
        <v>8079</v>
      </c>
      <c r="J10" s="164">
        <f t="shared" si="3"/>
        <v>0.07749102124706159</v>
      </c>
      <c r="K10" s="169">
        <v>6849</v>
      </c>
      <c r="L10" s="167">
        <f t="shared" si="3"/>
        <v>0.06644621412290075</v>
      </c>
    </row>
    <row r="11" spans="1:12" ht="30" customHeight="1" thickBot="1">
      <c r="A11" s="4"/>
      <c r="B11" s="154" t="s">
        <v>177</v>
      </c>
      <c r="C11" s="174">
        <v>992286</v>
      </c>
      <c r="D11" s="175">
        <f t="shared" si="0"/>
        <v>9.415434014648547</v>
      </c>
      <c r="E11" s="174">
        <v>1033158</v>
      </c>
      <c r="F11" s="175">
        <f t="shared" si="1"/>
        <v>9.611110046474192</v>
      </c>
      <c r="G11" s="174">
        <v>998501</v>
      </c>
      <c r="H11" s="175">
        <f t="shared" si="2"/>
        <v>9.411978623094418</v>
      </c>
      <c r="I11" s="174">
        <v>1021106</v>
      </c>
      <c r="J11" s="175">
        <f t="shared" si="3"/>
        <v>9.79410158949153</v>
      </c>
      <c r="K11" s="177">
        <v>1033564</v>
      </c>
      <c r="L11" s="178">
        <f t="shared" si="3"/>
        <v>10.027217820663132</v>
      </c>
    </row>
    <row r="12" spans="1:12" ht="15.75" customHeight="1">
      <c r="A12" s="4"/>
      <c r="B12" s="39"/>
      <c r="C12" s="40"/>
      <c r="D12" s="41"/>
      <c r="E12" s="40"/>
      <c r="F12" s="41"/>
      <c r="G12" s="40"/>
      <c r="H12" s="41"/>
      <c r="I12" s="38"/>
      <c r="J12" s="38"/>
      <c r="K12" s="6"/>
      <c r="L12" s="204" t="s">
        <v>105</v>
      </c>
    </row>
  </sheetData>
  <mergeCells count="2">
    <mergeCell ref="B3:B4"/>
    <mergeCell ref="K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J1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0" customWidth="1"/>
    <col min="4" max="4" width="4.59765625" style="0" customWidth="1"/>
    <col min="5" max="10" width="11.09765625" style="0" customWidth="1"/>
  </cols>
  <sheetData>
    <row r="2" ht="13.5" customHeight="1" thickBot="1">
      <c r="B2" s="99" t="s">
        <v>178</v>
      </c>
    </row>
    <row r="3" spans="2:10" ht="19.5" customHeight="1">
      <c r="B3" s="378" t="s">
        <v>12</v>
      </c>
      <c r="C3" s="378"/>
      <c r="D3" s="379"/>
      <c r="E3" s="150" t="s">
        <v>179</v>
      </c>
      <c r="F3" s="150"/>
      <c r="G3" s="150"/>
      <c r="H3" s="149" t="s">
        <v>180</v>
      </c>
      <c r="I3" s="150"/>
      <c r="J3" s="150"/>
    </row>
    <row r="4" spans="2:10" ht="19.5" customHeight="1">
      <c r="B4" s="380"/>
      <c r="C4" s="380"/>
      <c r="D4" s="381"/>
      <c r="E4" s="62" t="s">
        <v>181</v>
      </c>
      <c r="F4" s="62" t="s">
        <v>182</v>
      </c>
      <c r="G4" s="62" t="s">
        <v>183</v>
      </c>
      <c r="H4" s="62" t="s">
        <v>184</v>
      </c>
      <c r="I4" s="62" t="s">
        <v>182</v>
      </c>
      <c r="J4" s="62" t="s">
        <v>183</v>
      </c>
    </row>
    <row r="5" spans="2:10" ht="15.75" customHeight="1">
      <c r="B5" s="76"/>
      <c r="C5" s="76"/>
      <c r="D5" s="249"/>
      <c r="E5" s="77" t="s">
        <v>185</v>
      </c>
      <c r="F5" s="77" t="s">
        <v>186</v>
      </c>
      <c r="G5" s="77" t="s">
        <v>186</v>
      </c>
      <c r="H5" s="77" t="s">
        <v>185</v>
      </c>
      <c r="I5" s="77" t="s">
        <v>186</v>
      </c>
      <c r="J5" s="77" t="s">
        <v>186</v>
      </c>
    </row>
    <row r="6" spans="1:10" ht="30" customHeight="1">
      <c r="A6" s="4"/>
      <c r="B6" s="85" t="s">
        <v>22</v>
      </c>
      <c r="C6" s="86">
        <v>10</v>
      </c>
      <c r="D6" s="87" t="s">
        <v>23</v>
      </c>
      <c r="E6" s="137">
        <v>31052719</v>
      </c>
      <c r="F6" s="137">
        <v>1392311</v>
      </c>
      <c r="G6" s="137">
        <v>421448</v>
      </c>
      <c r="H6" s="137">
        <v>10538930</v>
      </c>
      <c r="I6" s="137">
        <v>472534</v>
      </c>
      <c r="J6" s="137">
        <v>143035</v>
      </c>
    </row>
    <row r="7" spans="1:10" ht="30" customHeight="1">
      <c r="A7" s="4"/>
      <c r="B7" s="89"/>
      <c r="C7" s="86">
        <v>11</v>
      </c>
      <c r="D7" s="87"/>
      <c r="E7" s="137">
        <v>25580289</v>
      </c>
      <c r="F7" s="137">
        <v>1127332</v>
      </c>
      <c r="G7" s="137">
        <v>345829</v>
      </c>
      <c r="H7" s="137">
        <v>10749622</v>
      </c>
      <c r="I7" s="137">
        <v>473739</v>
      </c>
      <c r="J7" s="137">
        <v>145328</v>
      </c>
    </row>
    <row r="8" spans="2:10" ht="30" customHeight="1">
      <c r="B8" s="89"/>
      <c r="C8" s="86">
        <v>12</v>
      </c>
      <c r="D8" s="87"/>
      <c r="E8" s="137">
        <v>25410623</v>
      </c>
      <c r="F8" s="137">
        <v>1067404</v>
      </c>
      <c r="G8" s="137">
        <v>335844</v>
      </c>
      <c r="H8" s="137">
        <v>10608832</v>
      </c>
      <c r="I8" s="137">
        <v>445637</v>
      </c>
      <c r="J8" s="137">
        <v>140213</v>
      </c>
    </row>
    <row r="9" spans="2:10" ht="30" customHeight="1">
      <c r="B9" s="89"/>
      <c r="C9" s="91">
        <v>13</v>
      </c>
      <c r="D9" s="87"/>
      <c r="E9" s="139">
        <v>26241208</v>
      </c>
      <c r="F9" s="139">
        <v>1043927</v>
      </c>
      <c r="G9" s="139">
        <v>344432</v>
      </c>
      <c r="H9" s="139">
        <v>10425724</v>
      </c>
      <c r="I9" s="139">
        <v>414756</v>
      </c>
      <c r="J9" s="139">
        <v>136843</v>
      </c>
    </row>
    <row r="10" spans="2:10" ht="30" customHeight="1" thickBot="1">
      <c r="B10" s="250"/>
      <c r="C10" s="251">
        <v>14</v>
      </c>
      <c r="D10" s="252"/>
      <c r="E10" s="199">
        <v>26154642</v>
      </c>
      <c r="F10" s="199">
        <v>1033985</v>
      </c>
      <c r="G10" s="199">
        <v>341431</v>
      </c>
      <c r="H10" s="199">
        <v>10307585</v>
      </c>
      <c r="I10" s="199">
        <v>407495</v>
      </c>
      <c r="J10" s="199">
        <v>134559</v>
      </c>
    </row>
    <row r="11" spans="2:10" ht="14.25">
      <c r="B11" s="153" t="s">
        <v>228</v>
      </c>
      <c r="C11" s="18"/>
      <c r="D11" s="18"/>
      <c r="E11" s="18"/>
      <c r="F11" s="18"/>
      <c r="G11" s="18"/>
      <c r="H11" s="18"/>
      <c r="I11" s="13"/>
      <c r="J11" s="97" t="s">
        <v>105</v>
      </c>
    </row>
    <row r="12" ht="14.25">
      <c r="B12" s="153" t="s">
        <v>229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2004-06-08T05:54:45Z</cp:lastPrinted>
  <dcterms:created xsi:type="dcterms:W3CDTF">2001-06-22T05:31:12Z</dcterms:created>
  <dcterms:modified xsi:type="dcterms:W3CDTF">2004-06-11T00:59:47Z</dcterms:modified>
  <cp:category/>
  <cp:version/>
  <cp:contentType/>
  <cp:contentStatus/>
</cp:coreProperties>
</file>