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5270" windowHeight="8700" tabRatio="929" activeTab="0"/>
  </bookViews>
  <sheets>
    <sheet name="医療施設の状況" sheetId="1" r:id="rId1"/>
    <sheet name="医療施設従事者の状況" sheetId="2" r:id="rId2"/>
    <sheet name="国民健康保険加入の状況" sheetId="3" r:id="rId3"/>
    <sheet name="国民健康保険給付の状況" sheetId="4" r:id="rId4"/>
    <sheet name="市別主要死因の死亡数" sheetId="5" r:id="rId5"/>
    <sheet name="公害苦情件数" sheetId="6" r:id="rId6"/>
    <sheet name="献血者状況" sheetId="7" r:id="rId7"/>
    <sheet name="し尿処理の状況" sheetId="8" r:id="rId8"/>
    <sheet name="火葬場の状況" sheetId="9" r:id="rId9"/>
    <sheet name="ごみの排出量の状況" sheetId="10" r:id="rId10"/>
    <sheet name="資源ごみ収集状況" sheetId="11" r:id="rId11"/>
    <sheet name="健康診断の実施状況" sheetId="12" r:id="rId12"/>
    <sheet name="がん検診の実施状況" sheetId="13" r:id="rId13"/>
    <sheet name="基本健康診査" sheetId="14" r:id="rId14"/>
    <sheet name="予防接種実施状況" sheetId="15" r:id="rId15"/>
  </sheets>
  <definedNames>
    <definedName name="_xlnm.Print_Area" localSheetId="12">'がん検診の実施状況'!$B$2:$P$12</definedName>
    <definedName name="_xlnm.Print_Area" localSheetId="9">'ごみの排出量の状況'!$B$2:$K$11</definedName>
    <definedName name="_xlnm.Print_Area" localSheetId="7">'し尿処理の状況'!$B$2:$G$9</definedName>
    <definedName name="_xlnm.Print_Area" localSheetId="0">'医療施設の状況'!$B$1:$M$12</definedName>
    <definedName name="_xlnm.Print_Area" localSheetId="1">'医療施設従事者の状況'!$B$2:$K$14</definedName>
    <definedName name="_xlnm.Print_Area" localSheetId="8">'火葬場の状況'!$B$2:$K$22</definedName>
    <definedName name="_xlnm.Print_Area" localSheetId="13">'基本健康診査'!$B$2:$J$12</definedName>
    <definedName name="_xlnm.Print_Area" localSheetId="6">'献血者状況'!$B$2:$J$11</definedName>
    <definedName name="_xlnm.Print_Area" localSheetId="5">'公害苦情件数'!$B$2:$Q$11</definedName>
    <definedName name="_xlnm.Print_Area" localSheetId="2">'国民健康保険加入の状況'!$B$2:$J$10</definedName>
    <definedName name="_xlnm.Print_Area" localSheetId="3">'国民健康保険給付の状況'!$B$2:$K$22</definedName>
    <definedName name="_xlnm.Print_Area" localSheetId="4">'市別主要死因の死亡数'!$B$2:$J$26,'市別主要死因の死亡数'!$L$2:$R$26</definedName>
    <definedName name="_xlnm.Print_Area" localSheetId="14">'予防接種実施状況'!$B$2:$L$11</definedName>
  </definedNames>
  <calcPr fullCalcOnLoad="1" refMode="R1C1"/>
</workbook>
</file>

<file path=xl/sharedStrings.xml><?xml version="1.0" encoding="utf-8"?>
<sst xmlns="http://schemas.openxmlformats.org/spreadsheetml/2006/main" count="365" uniqueCount="215">
  <si>
    <t>１１－１　医療施設の状況</t>
  </si>
  <si>
    <t>各年１０月１日現在</t>
  </si>
  <si>
    <t>総　　　数</t>
  </si>
  <si>
    <t>病　　　院</t>
  </si>
  <si>
    <t>一　般　診　療　所</t>
  </si>
  <si>
    <t>歯　科</t>
  </si>
  <si>
    <t>区　　分</t>
  </si>
  <si>
    <t>施設数</t>
  </si>
  <si>
    <t>病床数</t>
  </si>
  <si>
    <t>施　　設　　数</t>
  </si>
  <si>
    <t>診療所</t>
  </si>
  <si>
    <t>計</t>
  </si>
  <si>
    <t>有　床</t>
  </si>
  <si>
    <t>無　床</t>
  </si>
  <si>
    <t>平成</t>
  </si>
  <si>
    <t>年</t>
  </si>
  <si>
    <t>資料：関保健所</t>
  </si>
  <si>
    <t>１１－２　医療施設従事者の状況</t>
  </si>
  <si>
    <t>各年１２月３１日現在</t>
  </si>
  <si>
    <t>医　師</t>
  </si>
  <si>
    <t>薬剤師</t>
  </si>
  <si>
    <t>衛生士</t>
  </si>
  <si>
    <t>単位：千円</t>
  </si>
  <si>
    <t>療　養　給　付　費</t>
  </si>
  <si>
    <t>療　　　養　　　費</t>
  </si>
  <si>
    <t>高 額 療 養 費</t>
  </si>
  <si>
    <t>出産育児一時金</t>
  </si>
  <si>
    <t>葬　 祭　 費</t>
  </si>
  <si>
    <t>件　数</t>
  </si>
  <si>
    <t>費用額</t>
  </si>
  <si>
    <t>給付額</t>
  </si>
  <si>
    <t>年度</t>
  </si>
  <si>
    <t>－</t>
  </si>
  <si>
    <t>被　　保　　険　　者</t>
  </si>
  <si>
    <t>被保険者資格取得者</t>
  </si>
  <si>
    <t>被保険者資格喪失者</t>
  </si>
  <si>
    <t>世　　帯</t>
  </si>
  <si>
    <t>人　　員</t>
  </si>
  <si>
    <t xml:space="preserve"> </t>
  </si>
  <si>
    <t>１１－６　公害苦情処理件数</t>
  </si>
  <si>
    <t>大気汚染</t>
  </si>
  <si>
    <t>水質汚染</t>
  </si>
  <si>
    <t>土壌汚染</t>
  </si>
  <si>
    <t>産業廃棄物</t>
  </si>
  <si>
    <t>一般廃棄物</t>
  </si>
  <si>
    <t>電波妨害</t>
  </si>
  <si>
    <t>資料：生活環境課</t>
  </si>
  <si>
    <t>１１－５　市別主要死因の死亡数</t>
  </si>
  <si>
    <t>区　　　分</t>
  </si>
  <si>
    <t>人　　口</t>
  </si>
  <si>
    <t>死亡総数計</t>
  </si>
  <si>
    <t>悪性新生物</t>
  </si>
  <si>
    <t>脳血管疾患</t>
  </si>
  <si>
    <t>肺　炎</t>
  </si>
  <si>
    <t>老　 衰</t>
  </si>
  <si>
    <t>不慮の事故</t>
  </si>
  <si>
    <t>自　　殺</t>
  </si>
  <si>
    <t>肝　疾　患</t>
  </si>
  <si>
    <t>腎　不　全</t>
  </si>
  <si>
    <t>糖　尿　病</t>
  </si>
  <si>
    <t>慢性閉塞性肺疾患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</si>
  <si>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</si>
  <si>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</si>
  <si>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</si>
  <si>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</si>
  <si>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</si>
  <si>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</si>
  <si>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</si>
  <si>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</si>
  <si>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</si>
  <si>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</si>
  <si>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</si>
  <si>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</si>
  <si>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</si>
  <si>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</si>
  <si>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</si>
  <si>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資料：岐阜県医療整備課</t>
  </si>
  <si>
    <t>１１－７　献血者状況</t>
  </si>
  <si>
    <t>単位：人</t>
  </si>
  <si>
    <t>参　加　者　数</t>
  </si>
  <si>
    <t>献　血　者　数</t>
  </si>
  <si>
    <t>不 採 血 者 数</t>
  </si>
  <si>
    <t xml:space="preserve"> 平成</t>
  </si>
  <si>
    <t>資料：保健センター</t>
  </si>
  <si>
    <t>１１－８　し尿処理の状況</t>
  </si>
  <si>
    <t>１１－９　火葬場使用の状況</t>
  </si>
  <si>
    <t>火 葬 場</t>
  </si>
  <si>
    <t>霊 柩 車</t>
  </si>
  <si>
    <t>埋　火　葬　許　可　件　数</t>
  </si>
  <si>
    <t>使用件数</t>
  </si>
  <si>
    <t>総　 数</t>
  </si>
  <si>
    <t>死体埋葬</t>
  </si>
  <si>
    <t>死産埋葬</t>
  </si>
  <si>
    <t>死体火葬</t>
  </si>
  <si>
    <t>死産火葬</t>
  </si>
  <si>
    <t>犬</t>
  </si>
  <si>
    <t>猫</t>
  </si>
  <si>
    <t>　</t>
  </si>
  <si>
    <t>　　　</t>
  </si>
  <si>
    <t>１１－１１　ごみの排出量の状況</t>
  </si>
  <si>
    <t>人口は、各年４月１日現在</t>
  </si>
  <si>
    <t>可燃ごみ</t>
  </si>
  <si>
    <t>不燃ごみ</t>
  </si>
  <si>
    <t>１世帯１日当</t>
  </si>
  <si>
    <t>たりの平均ご</t>
  </si>
  <si>
    <t>備　　　　考</t>
  </si>
  <si>
    <t>(t)</t>
  </si>
  <si>
    <t>み排出量(kg)</t>
  </si>
  <si>
    <t>人　口(人)</t>
  </si>
  <si>
    <t>人口伸び率(%)</t>
  </si>
  <si>
    <t>対前年比</t>
  </si>
  <si>
    <t>（％）</t>
  </si>
  <si>
    <t>１１－１３　健康診断の実施状況</t>
  </si>
  <si>
    <t>（乳幼児・児童・生徒）</t>
  </si>
  <si>
    <t>ツ　ベ　ル　ク　リ　ン</t>
  </si>
  <si>
    <t>　 区　　 分</t>
  </si>
  <si>
    <t>ツベルクリン</t>
  </si>
  <si>
    <t>対象人員</t>
  </si>
  <si>
    <t>受 診 率</t>
  </si>
  <si>
    <t>（一般市民）</t>
  </si>
  <si>
    <t>区　　 分</t>
  </si>
  <si>
    <t>１１－１４　がん検診の実施状況</t>
  </si>
  <si>
    <t>要精密 検査者</t>
  </si>
  <si>
    <t>対象者数</t>
  </si>
  <si>
    <t>一　　般　　検　　査</t>
  </si>
  <si>
    <t>一般検査</t>
  </si>
  <si>
    <t>集団検診</t>
  </si>
  <si>
    <t>医療機関</t>
  </si>
  <si>
    <t>１１－１６　予防接種実施状況</t>
  </si>
  <si>
    <t>総　　数</t>
  </si>
  <si>
    <t>日本脳炎</t>
  </si>
  <si>
    <t>二種混合</t>
  </si>
  <si>
    <t>三種混合</t>
  </si>
  <si>
    <t>風 し ん</t>
  </si>
  <si>
    <t>麻 し ん</t>
  </si>
  <si>
    <t>単位：ｋℓ</t>
  </si>
  <si>
    <t>総数</t>
  </si>
  <si>
    <t>騒音</t>
  </si>
  <si>
    <t>振動</t>
  </si>
  <si>
    <t>悪臭</t>
  </si>
  <si>
    <t>日照権</t>
  </si>
  <si>
    <t>通風権</t>
  </si>
  <si>
    <t>その他</t>
  </si>
  <si>
    <t>トレイ</t>
  </si>
  <si>
    <t>胃がん検診</t>
  </si>
  <si>
    <t>子宮がん検診</t>
  </si>
  <si>
    <t>乳がん検診</t>
  </si>
  <si>
    <t>肺がん検診</t>
  </si>
  <si>
    <t>大腸がん検診</t>
  </si>
  <si>
    <t>受診者</t>
  </si>
  <si>
    <t>インフルエンザ</t>
  </si>
  <si>
    <t>歯科医師</t>
  </si>
  <si>
    <t>看護師</t>
  </si>
  <si>
    <t>准看護師</t>
  </si>
  <si>
    <t>区　　分</t>
  </si>
  <si>
    <t>ご み の</t>
  </si>
  <si>
    <t>平成</t>
  </si>
  <si>
    <t>年</t>
  </si>
  <si>
    <t>年</t>
  </si>
  <si>
    <t>浄化槽汚泥処理量</t>
  </si>
  <si>
    <t>し尿処理量</t>
  </si>
  <si>
    <t>総　　　数　</t>
  </si>
  <si>
    <t>単位：人</t>
  </si>
  <si>
    <t>山県市</t>
  </si>
  <si>
    <t>瑞穂市</t>
  </si>
  <si>
    <t>洞戸村</t>
  </si>
  <si>
    <t>板取村</t>
  </si>
  <si>
    <t>武芸川町</t>
  </si>
  <si>
    <t>武儀町</t>
  </si>
  <si>
    <t>上之保村</t>
  </si>
  <si>
    <t>－</t>
  </si>
  <si>
    <t>その他</t>
  </si>
  <si>
    <t>－</t>
  </si>
  <si>
    <t>判定区分　要観察・要指導・要医療</t>
  </si>
  <si>
    <t>資料：国保年金課</t>
  </si>
  <si>
    <t>１１．保健・衛生</t>
  </si>
  <si>
    <t>１１－１２　資源ごみの収集状況</t>
  </si>
  <si>
    <t>１１－３　国民健康保険加入の状況</t>
  </si>
  <si>
    <t>１１－４　国民健康保険給付の状況</t>
  </si>
  <si>
    <t>平成</t>
  </si>
  <si>
    <t>年度</t>
  </si>
  <si>
    <t>単位：㎏</t>
  </si>
  <si>
    <t>単位：人・％</t>
  </si>
  <si>
    <t>１１－１０　犬猫等の火葬状況</t>
  </si>
  <si>
    <t>単位：人　　平成１６年１月１日～平成１６年１２月３１日</t>
  </si>
  <si>
    <t>（関地域）</t>
  </si>
  <si>
    <t>Ｘ 線  撮 影</t>
  </si>
  <si>
    <t>１１－１５　基本健康診査の実施状況</t>
  </si>
  <si>
    <t>－</t>
  </si>
  <si>
    <t>ポリオ</t>
  </si>
  <si>
    <t>（注）人口は、岐阜県統計調査課による平成１６年１０月１日現在人口</t>
  </si>
  <si>
    <t>心疾患(高血圧性を除く）</t>
  </si>
  <si>
    <t>（旧武儀郡地域）</t>
  </si>
  <si>
    <t>助産師</t>
  </si>
  <si>
    <t>－</t>
  </si>
  <si>
    <t>資料：岐阜県医療従事者実態調査</t>
  </si>
  <si>
    <t>－</t>
  </si>
  <si>
    <t>総　　数</t>
  </si>
  <si>
    <t>ビン類</t>
  </si>
  <si>
    <t>カン類</t>
  </si>
  <si>
    <t>古紙類</t>
  </si>
  <si>
    <t>牛乳
パック</t>
  </si>
  <si>
    <t>ペット
ボトル</t>
  </si>
  <si>
    <t>プラス
チック製
容器包装</t>
  </si>
  <si>
    <t>（旧武儀郡地域）</t>
  </si>
  <si>
    <t>前立腺がん
検診</t>
  </si>
  <si>
    <t>受診率</t>
  </si>
  <si>
    <t>受診率</t>
  </si>
  <si>
    <t>受診者</t>
  </si>
  <si>
    <t>判定者</t>
  </si>
  <si>
    <t>接種者</t>
  </si>
  <si>
    <t>ＢＣＧ</t>
  </si>
  <si>
    <t>給付総額</t>
  </si>
  <si>
    <t>（注）１　老人保健法（Ｓ５８．２施行）適用分は含まない。</t>
  </si>
  <si>
    <t>　　　２　平成１４年度の療養給付費は平成１４年４月から平成１５年２月の１１か月分の集計。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</si>
</sst>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_ * #,##0.0_ ;_ * \-#,##0.0_ ;_ * &quot;-&quot;?_ ;_ @_ "/>
    <numFmt numFmtId="179" formatCode="0.0_);[Red]\(0.0\)"/>
  </numFmts>
  <fonts count="23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6"/>
      <name val=""/>
      <family val="3"/>
    </font>
    <font>
      <b/>
      <sz val="11"/>
      <name val=""/>
      <family val="3"/>
    </font>
    <font>
      <sz val="11"/>
      <name val=""/>
      <family val="1"/>
    </font>
    <font>
      <b/>
      <sz val="12"/>
      <name val=""/>
      <family val="3"/>
    </font>
    <font>
      <sz val="12"/>
      <name val="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ＤＦ平成ゴシック体W7"/>
      <family val="3"/>
    </font>
    <font>
      <sz val="10"/>
      <name val="ＤＦ平成ゴシック体W7"/>
      <family val="3"/>
    </font>
    <font>
      <sz val="11"/>
      <color indexed="8"/>
      <name val="ＤＦ平成ゴシック体W7"/>
      <family val="3"/>
    </font>
    <font>
      <sz val="9"/>
      <name val="ＭＳ 明朝"/>
      <family val="1"/>
    </font>
    <font>
      <sz val="10"/>
      <name val=""/>
      <family val="1"/>
    </font>
    <font>
      <sz val="9"/>
      <name val="ＤＦ平成ゴシック体W7"/>
      <family val="3"/>
    </font>
    <font>
      <sz val="11"/>
      <color indexed="8"/>
      <name val="ＭＳ 明朝"/>
      <family val="1"/>
    </font>
    <font>
      <sz val="8"/>
      <name val="ＭＳ 明朝"/>
      <family val="1"/>
    </font>
    <font>
      <sz val="12"/>
      <name val="ＤＦ平成ゴシック体W7"/>
      <family val="3"/>
    </font>
    <font>
      <b/>
      <sz val="11"/>
      <name val="ＭＳ 明朝"/>
      <family val="1"/>
    </font>
    <font>
      <b/>
      <sz val="11"/>
      <name val="ＤＦ平成ゴシック体W7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3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37" fontId="0" fillId="0" borderId="0" xfId="0" applyNumberFormat="1" applyAlignment="1" applyProtection="1">
      <alignment/>
      <protection/>
    </xf>
    <xf numFmtId="0" fontId="0" fillId="0" borderId="0" xfId="0" applyAlignment="1">
      <alignment vertical="center"/>
    </xf>
    <xf numFmtId="37" fontId="0" fillId="0" borderId="0" xfId="0" applyNumberFormat="1" applyAlignment="1" applyProtection="1">
      <alignment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center" textRotation="255"/>
    </xf>
    <xf numFmtId="37" fontId="9" fillId="0" borderId="1" xfId="0" applyNumberFormat="1" applyFont="1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0" fillId="0" borderId="1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9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37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10" fillId="0" borderId="0" xfId="0" applyFont="1" applyAlignment="1" applyProtection="1">
      <alignment horizontal="right"/>
      <protection/>
    </xf>
    <xf numFmtId="0" fontId="11" fillId="0" borderId="0" xfId="0" applyFont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Continuous" vertical="center"/>
    </xf>
    <xf numFmtId="0" fontId="10" fillId="0" borderId="3" xfId="0" applyFont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/>
    </xf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horizontal="centerContinuous" vertical="center"/>
    </xf>
    <xf numFmtId="0" fontId="10" fillId="0" borderId="5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Continuous" vertic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37" fontId="10" fillId="0" borderId="8" xfId="0" applyNumberFormat="1" applyFont="1" applyBorder="1" applyAlignment="1" applyProtection="1">
      <alignment vertical="center"/>
      <protection/>
    </xf>
    <xf numFmtId="37" fontId="10" fillId="0" borderId="0" xfId="0" applyNumberFormat="1" applyFont="1" applyBorder="1" applyAlignment="1" applyProtection="1">
      <alignment vertical="center"/>
      <protection/>
    </xf>
    <xf numFmtId="37" fontId="10" fillId="0" borderId="0" xfId="0" applyNumberFormat="1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horizontal="right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37" fontId="12" fillId="0" borderId="1" xfId="0" applyNumberFormat="1" applyFont="1" applyBorder="1" applyAlignment="1" applyProtection="1">
      <alignment vertical="center"/>
      <protection/>
    </xf>
    <xf numFmtId="37" fontId="12" fillId="0" borderId="1" xfId="0" applyNumberFormat="1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horizontal="center"/>
      <protection/>
    </xf>
    <xf numFmtId="0" fontId="10" fillId="0" borderId="4" xfId="0" applyFont="1" applyBorder="1" applyAlignment="1" applyProtection="1">
      <alignment horizontal="centerContinuous" vertical="center"/>
      <protection/>
    </xf>
    <xf numFmtId="0" fontId="10" fillId="0" borderId="2" xfId="0" applyFont="1" applyBorder="1" applyAlignment="1" applyProtection="1">
      <alignment horizontal="centerContinuous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10" fillId="0" borderId="5" xfId="0" applyFont="1" applyBorder="1" applyAlignment="1">
      <alignment vertical="center"/>
    </xf>
    <xf numFmtId="37" fontId="10" fillId="0" borderId="8" xfId="0" applyNumberFormat="1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>
      <alignment vertical="center"/>
    </xf>
    <xf numFmtId="0" fontId="11" fillId="0" borderId="0" xfId="0" applyFont="1" applyAlignment="1" applyProtection="1">
      <alignment horizontal="right"/>
      <protection/>
    </xf>
    <xf numFmtId="37" fontId="12" fillId="0" borderId="1" xfId="0" applyNumberFormat="1" applyFont="1" applyBorder="1" applyAlignment="1" applyProtection="1">
      <alignment/>
      <protection/>
    </xf>
    <xf numFmtId="37" fontId="12" fillId="0" borderId="1" xfId="0" applyNumberFormat="1" applyFont="1" applyBorder="1" applyAlignment="1" applyProtection="1">
      <alignment horizontal="center"/>
      <protection/>
    </xf>
    <xf numFmtId="37" fontId="12" fillId="0" borderId="13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vertical="center"/>
      <protection locked="0"/>
    </xf>
    <xf numFmtId="37" fontId="10" fillId="0" borderId="0" xfId="0" applyNumberFormat="1" applyFont="1" applyAlignment="1" applyProtection="1">
      <alignment horizontal="right" vertical="center"/>
      <protection locked="0"/>
    </xf>
    <xf numFmtId="37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 horizontal="center"/>
      <protection/>
    </xf>
    <xf numFmtId="37" fontId="10" fillId="0" borderId="5" xfId="0" applyNumberFormat="1" applyFont="1" applyBorder="1" applyAlignment="1" applyProtection="1">
      <alignment/>
      <protection/>
    </xf>
    <xf numFmtId="37" fontId="10" fillId="0" borderId="8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vertical="center"/>
      <protection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Continuous" vertical="center"/>
    </xf>
    <xf numFmtId="0" fontId="10" fillId="0" borderId="14" xfId="0" applyFont="1" applyBorder="1" applyAlignment="1">
      <alignment horizontal="center" vertical="center"/>
    </xf>
    <xf numFmtId="37" fontId="10" fillId="0" borderId="0" xfId="0" applyNumberFormat="1" applyFont="1" applyBorder="1" applyAlignment="1" applyProtection="1">
      <alignment horizontal="center" vertical="center"/>
      <protection/>
    </xf>
    <xf numFmtId="37" fontId="10" fillId="0" borderId="0" xfId="0" applyNumberFormat="1" applyFont="1" applyAlignment="1" applyProtection="1">
      <alignment horizontal="center" vertical="center"/>
      <protection/>
    </xf>
    <xf numFmtId="0" fontId="10" fillId="0" borderId="9" xfId="0" applyFont="1" applyBorder="1" applyAlignment="1">
      <alignment horizontal="center"/>
    </xf>
    <xf numFmtId="37" fontId="10" fillId="0" borderId="5" xfId="0" applyNumberFormat="1" applyFont="1" applyBorder="1" applyAlignment="1" applyProtection="1">
      <alignment vertical="center"/>
      <protection/>
    </xf>
    <xf numFmtId="37" fontId="12" fillId="0" borderId="1" xfId="0" applyNumberFormat="1" applyFont="1" applyBorder="1" applyAlignment="1" applyProtection="1">
      <alignment horizontal="center" vertical="center"/>
      <protection/>
    </xf>
    <xf numFmtId="37" fontId="12" fillId="0" borderId="13" xfId="0" applyNumberFormat="1" applyFont="1" applyBorder="1" applyAlignment="1" applyProtection="1">
      <alignment vertical="center"/>
      <protection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 shrinkToFit="1"/>
      <protection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distributed" vertical="center"/>
    </xf>
    <xf numFmtId="0" fontId="10" fillId="0" borderId="13" xfId="0" applyFont="1" applyBorder="1" applyAlignment="1">
      <alignment vertical="center"/>
    </xf>
    <xf numFmtId="37" fontId="10" fillId="0" borderId="1" xfId="0" applyNumberFormat="1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Alignment="1">
      <alignment horizontal="distributed" vertical="center"/>
    </xf>
    <xf numFmtId="0" fontId="12" fillId="0" borderId="5" xfId="0" applyFont="1" applyBorder="1" applyAlignment="1">
      <alignment vertical="center"/>
    </xf>
    <xf numFmtId="37" fontId="12" fillId="0" borderId="0" xfId="0" applyNumberFormat="1" applyFont="1" applyAlignment="1" applyProtection="1">
      <alignment vertical="center"/>
      <protection locked="0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0" xfId="0" applyFont="1" applyAlignment="1">
      <alignment horizontal="center" vertical="center" textRotation="255"/>
    </xf>
    <xf numFmtId="0" fontId="10" fillId="0" borderId="5" xfId="0" applyFont="1" applyBorder="1" applyAlignment="1">
      <alignment horizontal="center" vertical="center" textRotation="255"/>
    </xf>
    <xf numFmtId="0" fontId="10" fillId="0" borderId="8" xfId="0" applyFont="1" applyBorder="1" applyAlignment="1">
      <alignment vertical="distributed" textRotation="255"/>
    </xf>
    <xf numFmtId="0" fontId="10" fillId="0" borderId="8" xfId="0" applyFont="1" applyBorder="1" applyAlignment="1">
      <alignment vertical="top" textRotation="255"/>
    </xf>
    <xf numFmtId="0" fontId="10" fillId="0" borderId="8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horizontal="right" vertical="center"/>
      <protection locked="0"/>
    </xf>
    <xf numFmtId="0" fontId="10" fillId="0" borderId="15" xfId="0" applyFont="1" applyBorder="1" applyAlignment="1" applyProtection="1">
      <alignment horizontal="centerContinuous" vertical="center"/>
      <protection/>
    </xf>
    <xf numFmtId="0" fontId="10" fillId="0" borderId="15" xfId="0" applyFont="1" applyBorder="1" applyAlignment="1">
      <alignment horizontal="centerContinuous" vertical="center"/>
    </xf>
    <xf numFmtId="0" fontId="10" fillId="0" borderId="16" xfId="0" applyFont="1" applyBorder="1" applyAlignment="1">
      <alignment horizontal="centerContinuous" vertical="center"/>
    </xf>
    <xf numFmtId="0" fontId="10" fillId="0" borderId="0" xfId="0" applyFont="1" applyAlignment="1" applyProtection="1">
      <alignment vertical="center"/>
      <protection/>
    </xf>
    <xf numFmtId="37" fontId="10" fillId="0" borderId="8" xfId="0" applyNumberFormat="1" applyFont="1" applyBorder="1" applyAlignment="1" applyProtection="1">
      <alignment horizontal="center" vertical="center"/>
      <protection/>
    </xf>
    <xf numFmtId="37" fontId="12" fillId="0" borderId="18" xfId="0" applyNumberFormat="1" applyFont="1" applyBorder="1" applyAlignment="1" applyProtection="1">
      <alignment horizontal="center" vertical="center"/>
      <protection/>
    </xf>
    <xf numFmtId="0" fontId="10" fillId="0" borderId="17" xfId="0" applyFont="1" applyBorder="1" applyAlignment="1">
      <alignment horizontal="center" vertical="center" shrinkToFit="1"/>
    </xf>
    <xf numFmtId="0" fontId="12" fillId="0" borderId="1" xfId="0" applyFont="1" applyBorder="1" applyAlignment="1" applyProtection="1">
      <alignment vertical="center"/>
      <protection/>
    </xf>
    <xf numFmtId="37" fontId="14" fillId="0" borderId="1" xfId="0" applyNumberFormat="1" applyFont="1" applyBorder="1" applyAlignment="1" applyProtection="1">
      <alignment vertical="center"/>
      <protection locked="0"/>
    </xf>
    <xf numFmtId="0" fontId="10" fillId="0" borderId="2" xfId="0" applyFont="1" applyBorder="1" applyAlignment="1" applyProtection="1">
      <alignment/>
      <protection/>
    </xf>
    <xf numFmtId="0" fontId="10" fillId="0" borderId="4" xfId="0" applyFont="1" applyBorder="1" applyAlignment="1" applyProtection="1">
      <alignment horizontal="center" shrinkToFit="1"/>
      <protection/>
    </xf>
    <xf numFmtId="0" fontId="10" fillId="0" borderId="0" xfId="0" applyFont="1" applyAlignment="1" applyProtection="1">
      <alignment horizontal="centerContinuous"/>
      <protection/>
    </xf>
    <xf numFmtId="0" fontId="10" fillId="0" borderId="8" xfId="0" applyFont="1" applyBorder="1" applyAlignment="1" applyProtection="1">
      <alignment horizontal="center" vertical="center" shrinkToFit="1"/>
      <protection/>
    </xf>
    <xf numFmtId="0" fontId="10" fillId="0" borderId="9" xfId="0" applyFont="1" applyBorder="1" applyAlignment="1">
      <alignment horizontal="centerContinuous" vertical="center"/>
    </xf>
    <xf numFmtId="0" fontId="10" fillId="0" borderId="11" xfId="0" applyFont="1" applyBorder="1" applyAlignment="1" applyProtection="1">
      <alignment horizontal="center" vertical="top"/>
      <protection/>
    </xf>
    <xf numFmtId="0" fontId="10" fillId="0" borderId="19" xfId="0" applyFont="1" applyFill="1" applyBorder="1" applyAlignment="1" applyProtection="1">
      <alignment horizontal="center" vertical="top"/>
      <protection/>
    </xf>
    <xf numFmtId="0" fontId="10" fillId="0" borderId="11" xfId="0" applyFont="1" applyBorder="1" applyAlignment="1" applyProtection="1">
      <alignment horizontal="center" vertical="top" shrinkToFit="1"/>
      <protection/>
    </xf>
    <xf numFmtId="0" fontId="10" fillId="0" borderId="12" xfId="0" applyFont="1" applyBorder="1" applyAlignment="1" applyProtection="1">
      <alignment horizontal="center" vertical="center" shrinkToFit="1"/>
      <protection/>
    </xf>
    <xf numFmtId="0" fontId="10" fillId="0" borderId="12" xfId="0" applyFont="1" applyBorder="1" applyAlignment="1" applyProtection="1">
      <alignment vertical="center" shrinkToFit="1"/>
      <protection/>
    </xf>
    <xf numFmtId="176" fontId="10" fillId="0" borderId="0" xfId="0" applyNumberFormat="1" applyFont="1" applyBorder="1" applyAlignment="1" applyProtection="1">
      <alignment vertical="center"/>
      <protection locked="0"/>
    </xf>
    <xf numFmtId="2" fontId="10" fillId="0" borderId="0" xfId="0" applyNumberFormat="1" applyFont="1" applyBorder="1" applyAlignment="1" applyProtection="1">
      <alignment vertical="center"/>
      <protection locked="0"/>
    </xf>
    <xf numFmtId="37" fontId="13" fillId="0" borderId="1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37" fontId="10" fillId="0" borderId="0" xfId="0" applyNumberFormat="1" applyFont="1" applyBorder="1" applyAlignment="1" applyProtection="1">
      <alignment horizontal="right" vertical="center"/>
      <protection/>
    </xf>
    <xf numFmtId="0" fontId="10" fillId="0" borderId="20" xfId="0" applyFont="1" applyBorder="1" applyAlignment="1">
      <alignment horizontal="centerContinuous" vertical="center"/>
    </xf>
    <xf numFmtId="0" fontId="10" fillId="0" borderId="21" xfId="0" applyFont="1" applyBorder="1" applyAlignment="1">
      <alignment horizontal="centerContinuous" vertical="center"/>
    </xf>
    <xf numFmtId="0" fontId="10" fillId="0" borderId="8" xfId="0" applyFont="1" applyBorder="1" applyAlignment="1">
      <alignment horizontal="center" vertical="center"/>
    </xf>
    <xf numFmtId="37" fontId="10" fillId="0" borderId="0" xfId="0" applyNumberFormat="1" applyFont="1" applyAlignment="1" applyProtection="1">
      <alignment horizontal="right" vertical="center"/>
      <protection/>
    </xf>
    <xf numFmtId="17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37" fontId="15" fillId="0" borderId="0" xfId="0" applyNumberFormat="1" applyFont="1" applyBorder="1" applyAlignment="1" applyProtection="1">
      <alignment horizontal="right" vertical="center" wrapText="1"/>
      <protection locked="0"/>
    </xf>
    <xf numFmtId="37" fontId="15" fillId="0" borderId="0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>
      <alignment vertical="center"/>
    </xf>
    <xf numFmtId="37" fontId="17" fillId="0" borderId="1" xfId="0" applyNumberFormat="1" applyFont="1" applyBorder="1" applyAlignment="1" applyProtection="1">
      <alignment vertical="center"/>
      <protection/>
    </xf>
    <xf numFmtId="0" fontId="17" fillId="0" borderId="1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22" xfId="0" applyFont="1" applyBorder="1" applyAlignment="1">
      <alignment horizontal="distributed" vertical="center"/>
    </xf>
    <xf numFmtId="0" fontId="10" fillId="0" borderId="0" xfId="0" applyFont="1" applyBorder="1" applyAlignment="1" applyProtection="1">
      <alignment vertical="center"/>
      <protection/>
    </xf>
    <xf numFmtId="177" fontId="12" fillId="0" borderId="1" xfId="0" applyNumberFormat="1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horizontal="centerContinuous" vertical="center"/>
      <protection/>
    </xf>
    <xf numFmtId="0" fontId="11" fillId="0" borderId="15" xfId="0" applyFont="1" applyBorder="1" applyAlignment="1">
      <alignment horizontal="centerContinuous" vertical="center"/>
    </xf>
    <xf numFmtId="0" fontId="11" fillId="0" borderId="16" xfId="0" applyFont="1" applyBorder="1" applyAlignment="1">
      <alignment horizontal="centerContinuous" vertical="center"/>
    </xf>
    <xf numFmtId="0" fontId="11" fillId="0" borderId="17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vertical="center"/>
      <protection/>
    </xf>
    <xf numFmtId="37" fontId="11" fillId="0" borderId="0" xfId="0" applyNumberFormat="1" applyFont="1" applyAlignment="1" applyProtection="1">
      <alignment horizontal="right" vertical="center"/>
      <protection locked="0"/>
    </xf>
    <xf numFmtId="37" fontId="11" fillId="0" borderId="0" xfId="0" applyNumberFormat="1" applyFont="1" applyBorder="1" applyAlignment="1" applyProtection="1">
      <alignment horizontal="right" vertical="center"/>
      <protection locked="0"/>
    </xf>
    <xf numFmtId="37" fontId="13" fillId="0" borderId="1" xfId="0" applyNumberFormat="1" applyFont="1" applyBorder="1" applyAlignment="1" applyProtection="1">
      <alignment horizontal="right" vertical="center"/>
      <protection locked="0"/>
    </xf>
    <xf numFmtId="0" fontId="10" fillId="0" borderId="8" xfId="0" applyFont="1" applyBorder="1" applyAlignment="1" applyProtection="1">
      <alignment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37" fontId="18" fillId="0" borderId="0" xfId="0" applyNumberFormat="1" applyFont="1" applyBorder="1" applyAlignment="1" applyProtection="1">
      <alignment vertical="center"/>
      <protection locked="0"/>
    </xf>
    <xf numFmtId="0" fontId="10" fillId="0" borderId="8" xfId="0" applyFont="1" applyBorder="1" applyAlignment="1" applyProtection="1">
      <alignment horizontal="center" vertical="top"/>
      <protection/>
    </xf>
    <xf numFmtId="0" fontId="11" fillId="0" borderId="17" xfId="0" applyFont="1" applyBorder="1" applyAlignment="1" applyProtection="1">
      <alignment horizontal="distributed" vertical="center" wrapText="1"/>
      <protection/>
    </xf>
    <xf numFmtId="176" fontId="12" fillId="0" borderId="1" xfId="0" applyNumberFormat="1" applyFont="1" applyBorder="1" applyAlignment="1" applyProtection="1">
      <alignment vertical="center"/>
      <protection locked="0"/>
    </xf>
    <xf numFmtId="2" fontId="12" fillId="0" borderId="1" xfId="0" applyNumberFormat="1" applyFont="1" applyBorder="1" applyAlignment="1" applyProtection="1">
      <alignment vertical="center"/>
      <protection locked="0"/>
    </xf>
    <xf numFmtId="37" fontId="10" fillId="0" borderId="0" xfId="0" applyNumberFormat="1" applyFont="1" applyBorder="1" applyAlignment="1" applyProtection="1">
      <alignment/>
      <protection/>
    </xf>
    <xf numFmtId="37" fontId="15" fillId="0" borderId="8" xfId="0" applyNumberFormat="1" applyFont="1" applyBorder="1" applyAlignment="1" applyProtection="1">
      <alignment vertical="center"/>
      <protection/>
    </xf>
    <xf numFmtId="37" fontId="10" fillId="0" borderId="0" xfId="0" applyNumberFormat="1" applyFont="1" applyBorder="1" applyAlignment="1" applyProtection="1">
      <alignment horizontal="right" vertical="center"/>
      <protection locked="0"/>
    </xf>
    <xf numFmtId="37" fontId="11" fillId="0" borderId="0" xfId="0" applyNumberFormat="1" applyFont="1" applyBorder="1" applyAlignment="1" applyProtection="1">
      <alignment vertical="center"/>
      <protection locked="0"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0" xfId="0" applyFont="1" applyAlignment="1">
      <alignment horizontal="right"/>
    </xf>
    <xf numFmtId="0" fontId="10" fillId="0" borderId="5" xfId="0" applyFont="1" applyBorder="1" applyAlignment="1">
      <alignment/>
    </xf>
    <xf numFmtId="37" fontId="11" fillId="0" borderId="8" xfId="0" applyNumberFormat="1" applyFont="1" applyBorder="1" applyAlignment="1" applyProtection="1">
      <alignment vertical="center"/>
      <protection locked="0"/>
    </xf>
    <xf numFmtId="37" fontId="10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>
      <alignment horizontal="distributed" vertical="center"/>
    </xf>
    <xf numFmtId="37" fontId="10" fillId="0" borderId="4" xfId="0" applyNumberFormat="1" applyFont="1" applyBorder="1" applyAlignment="1" applyProtection="1">
      <alignment vertical="center"/>
      <protection locked="0"/>
    </xf>
    <xf numFmtId="0" fontId="0" fillId="0" borderId="23" xfId="0" applyBorder="1" applyAlignment="1">
      <alignment vertical="center"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/>
    </xf>
    <xf numFmtId="37" fontId="0" fillId="0" borderId="0" xfId="0" applyNumberFormat="1" applyBorder="1" applyAlignment="1" applyProtection="1">
      <alignment horizontal="right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37" fontId="12" fillId="0" borderId="18" xfId="0" applyNumberFormat="1" applyFont="1" applyBorder="1" applyAlignment="1" applyProtection="1">
      <alignment/>
      <protection/>
    </xf>
    <xf numFmtId="0" fontId="0" fillId="0" borderId="0" xfId="0" applyAlignment="1">
      <alignment horizontal="right" vertical="center"/>
    </xf>
    <xf numFmtId="0" fontId="20" fillId="0" borderId="0" xfId="0" applyFont="1" applyAlignment="1">
      <alignment/>
    </xf>
    <xf numFmtId="0" fontId="20" fillId="0" borderId="0" xfId="0" applyFont="1" applyAlignment="1" applyProtection="1">
      <alignment/>
      <protection/>
    </xf>
    <xf numFmtId="37" fontId="10" fillId="0" borderId="18" xfId="0" applyNumberFormat="1" applyFont="1" applyBorder="1" applyAlignment="1" applyProtection="1">
      <alignment vertical="center"/>
      <protection locked="0"/>
    </xf>
    <xf numFmtId="37" fontId="10" fillId="0" borderId="1" xfId="0" applyNumberFormat="1" applyFont="1" applyBorder="1" applyAlignment="1" applyProtection="1">
      <alignment horizontal="right" vertical="center"/>
      <protection locked="0"/>
    </xf>
    <xf numFmtId="0" fontId="15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37" fontId="0" fillId="0" borderId="0" xfId="0" applyNumberFormat="1" applyBorder="1" applyAlignment="1" applyProtection="1">
      <alignment/>
      <protection/>
    </xf>
    <xf numFmtId="37" fontId="12" fillId="0" borderId="0" xfId="0" applyNumberFormat="1" applyFont="1" applyBorder="1" applyAlignment="1" applyProtection="1">
      <alignment/>
      <protection/>
    </xf>
    <xf numFmtId="37" fontId="12" fillId="0" borderId="0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10" fillId="0" borderId="17" xfId="0" applyFont="1" applyBorder="1" applyAlignment="1" applyProtection="1">
      <alignment horizontal="distributed" vertical="center" wrapText="1"/>
      <protection/>
    </xf>
    <xf numFmtId="0" fontId="10" fillId="0" borderId="0" xfId="0" applyFont="1" applyBorder="1" applyAlignment="1">
      <alignment/>
    </xf>
    <xf numFmtId="37" fontId="17" fillId="0" borderId="1" xfId="0" applyNumberFormat="1" applyFont="1" applyBorder="1" applyAlignment="1" applyProtection="1">
      <alignment horizontal="right" vertical="center" wrapText="1"/>
      <protection locked="0"/>
    </xf>
    <xf numFmtId="0" fontId="12" fillId="0" borderId="1" xfId="0" applyFont="1" applyBorder="1" applyAlignment="1" applyProtection="1">
      <alignment horizontal="right" vertical="center"/>
      <protection/>
    </xf>
    <xf numFmtId="37" fontId="12" fillId="0" borderId="18" xfId="0" applyNumberFormat="1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37" fontId="12" fillId="0" borderId="0" xfId="0" applyNumberFormat="1" applyFont="1" applyBorder="1" applyAlignment="1" applyProtection="1">
      <alignment horizontal="center" vertical="center"/>
      <protection/>
    </xf>
    <xf numFmtId="37" fontId="12" fillId="0" borderId="0" xfId="0" applyNumberFormat="1" applyFont="1" applyBorder="1" applyAlignment="1" applyProtection="1">
      <alignment vertical="center"/>
      <protection locked="0"/>
    </xf>
    <xf numFmtId="177" fontId="12" fillId="0" borderId="0" xfId="0" applyNumberFormat="1" applyFont="1" applyBorder="1" applyAlignment="1" applyProtection="1">
      <alignment vertical="center"/>
      <protection/>
    </xf>
    <xf numFmtId="37" fontId="21" fillId="0" borderId="5" xfId="0" applyNumberFormat="1" applyFont="1" applyBorder="1" applyAlignment="1" applyProtection="1">
      <alignment vertical="center"/>
      <protection/>
    </xf>
    <xf numFmtId="37" fontId="12" fillId="0" borderId="0" xfId="0" applyNumberFormat="1" applyFont="1" applyAlignment="1" applyProtection="1">
      <alignment vertical="center"/>
      <protection/>
    </xf>
    <xf numFmtId="37" fontId="22" fillId="0" borderId="5" xfId="0" applyNumberFormat="1" applyFont="1" applyBorder="1" applyAlignment="1" applyProtection="1">
      <alignment vertical="center"/>
      <protection/>
    </xf>
    <xf numFmtId="37" fontId="12" fillId="0" borderId="0" xfId="0" applyNumberFormat="1" applyFont="1" applyBorder="1" applyAlignment="1" applyProtection="1">
      <alignment vertical="center"/>
      <protection/>
    </xf>
    <xf numFmtId="179" fontId="12" fillId="0" borderId="0" xfId="0" applyNumberFormat="1" applyFont="1" applyBorder="1" applyAlignment="1">
      <alignment vertical="center"/>
    </xf>
    <xf numFmtId="179" fontId="12" fillId="0" borderId="1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>
      <alignment vertical="center"/>
    </xf>
    <xf numFmtId="37" fontId="17" fillId="0" borderId="0" xfId="0" applyNumberFormat="1" applyFont="1" applyBorder="1" applyAlignment="1" applyProtection="1">
      <alignment horizontal="right" vertical="center" wrapText="1"/>
      <protection locked="0"/>
    </xf>
    <xf numFmtId="179" fontId="10" fillId="0" borderId="0" xfId="0" applyNumberFormat="1" applyFont="1" applyAlignment="1">
      <alignment vertical="center"/>
    </xf>
    <xf numFmtId="179" fontId="10" fillId="0" borderId="0" xfId="0" applyNumberFormat="1" applyFont="1" applyBorder="1" applyAlignment="1">
      <alignment vertical="center"/>
    </xf>
    <xf numFmtId="37" fontId="12" fillId="0" borderId="1" xfId="0" applyNumberFormat="1" applyFont="1" applyBorder="1" applyAlignment="1" applyProtection="1">
      <alignment horizontal="right" vertical="center"/>
      <protection locked="0"/>
    </xf>
    <xf numFmtId="37" fontId="12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>
      <alignment horizontal="center" vertical="top"/>
    </xf>
    <xf numFmtId="0" fontId="19" fillId="0" borderId="6" xfId="0" applyFont="1" applyBorder="1" applyAlignment="1">
      <alignment horizontal="centerContinuous" shrinkToFit="1"/>
    </xf>
    <xf numFmtId="0" fontId="11" fillId="0" borderId="11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center"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vertical="center"/>
      <protection/>
    </xf>
    <xf numFmtId="0" fontId="15" fillId="0" borderId="1" xfId="0" applyFont="1" applyBorder="1" applyAlignment="1" applyProtection="1">
      <alignment vertical="center"/>
      <protection/>
    </xf>
    <xf numFmtId="37" fontId="10" fillId="0" borderId="8" xfId="0" applyNumberFormat="1" applyFont="1" applyBorder="1" applyAlignment="1" applyProtection="1">
      <alignment horizontal="right" vertical="center"/>
      <protection/>
    </xf>
    <xf numFmtId="37" fontId="12" fillId="0" borderId="8" xfId="0" applyNumberFormat="1" applyFont="1" applyBorder="1" applyAlignment="1" applyProtection="1">
      <alignment horizontal="right" vertical="center"/>
      <protection/>
    </xf>
    <xf numFmtId="37" fontId="12" fillId="0" borderId="18" xfId="0" applyNumberFormat="1" applyFont="1" applyBorder="1" applyAlignment="1" applyProtection="1">
      <alignment horizontal="right" vertical="center"/>
      <protection/>
    </xf>
    <xf numFmtId="0" fontId="0" fillId="0" borderId="1" xfId="0" applyBorder="1" applyAlignment="1" applyProtection="1">
      <alignment vertical="center"/>
      <protection/>
    </xf>
    <xf numFmtId="37" fontId="12" fillId="0" borderId="0" xfId="0" applyNumberFormat="1" applyFont="1" applyBorder="1" applyAlignment="1" applyProtection="1">
      <alignment horizontal="right" vertical="center"/>
      <protection/>
    </xf>
    <xf numFmtId="37" fontId="12" fillId="0" borderId="1" xfId="0" applyNumberFormat="1" applyFont="1" applyBorder="1" applyAlignment="1" applyProtection="1">
      <alignment horizontal="right" vertical="center"/>
      <protection/>
    </xf>
    <xf numFmtId="37" fontId="12" fillId="0" borderId="8" xfId="0" applyNumberFormat="1" applyFont="1" applyBorder="1" applyAlignment="1" applyProtection="1">
      <alignment vertical="center"/>
      <protection/>
    </xf>
    <xf numFmtId="0" fontId="11" fillId="0" borderId="4" xfId="0" applyFont="1" applyBorder="1" applyAlignment="1">
      <alignment horizontal="center" vertical="center"/>
    </xf>
    <xf numFmtId="0" fontId="10" fillId="0" borderId="16" xfId="0" applyFont="1" applyBorder="1" applyAlignment="1" applyProtection="1">
      <alignment horizontal="center" vertical="center" shrinkToFit="1"/>
      <protection/>
    </xf>
    <xf numFmtId="0" fontId="13" fillId="0" borderId="0" xfId="0" applyFont="1" applyBorder="1" applyAlignment="1" applyProtection="1">
      <alignment horizontal="center" vertical="center"/>
      <protection/>
    </xf>
    <xf numFmtId="37" fontId="13" fillId="0" borderId="0" xfId="0" applyNumberFormat="1" applyFont="1" applyBorder="1" applyAlignment="1" applyProtection="1">
      <alignment vertical="center"/>
      <protection locked="0"/>
    </xf>
    <xf numFmtId="37" fontId="13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177" fontId="12" fillId="0" borderId="0" xfId="0" applyNumberFormat="1" applyFont="1" applyBorder="1" applyAlignment="1" applyProtection="1">
      <alignment vertical="center"/>
      <protection locked="0"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7" fillId="0" borderId="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25" xfId="0" applyFont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7" fontId="12" fillId="0" borderId="8" xfId="0" applyNumberFormat="1" applyFont="1" applyBorder="1" applyAlignment="1" applyProtection="1">
      <alignment horizontal="right" vertical="center"/>
      <protection locked="0"/>
    </xf>
    <xf numFmtId="37" fontId="12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37" fontId="12" fillId="0" borderId="18" xfId="0" applyNumberFormat="1" applyFont="1" applyBorder="1" applyAlignment="1" applyProtection="1">
      <alignment horizontal="right" vertical="center"/>
      <protection locked="0"/>
    </xf>
    <xf numFmtId="37" fontId="12" fillId="0" borderId="1" xfId="0" applyNumberFormat="1" applyFont="1" applyBorder="1" applyAlignment="1" applyProtection="1">
      <alignment horizontal="right" vertical="center"/>
      <protection locked="0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>
      <alignment horizontal="center" vertical="center"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17" xfId="0" applyFont="1" applyBorder="1" applyAlignment="1">
      <alignment horizontal="distributed" vertical="center" wrapText="1"/>
    </xf>
    <xf numFmtId="0" fontId="11" fillId="0" borderId="15" xfId="0" applyFont="1" applyBorder="1" applyAlignment="1">
      <alignment horizontal="distributed" vertical="center"/>
    </xf>
    <xf numFmtId="0" fontId="11" fillId="0" borderId="2" xfId="0" applyFont="1" applyBorder="1" applyAlignment="1">
      <alignment horizontal="center" vertical="center"/>
    </xf>
    <xf numFmtId="0" fontId="11" fillId="0" borderId="17" xfId="0" applyFont="1" applyBorder="1" applyAlignment="1">
      <alignment horizontal="distributed" vertical="center"/>
    </xf>
    <xf numFmtId="0" fontId="11" fillId="0" borderId="16" xfId="0" applyFont="1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12"/>
  <sheetViews>
    <sheetView tabSelected="1"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4.09765625" style="0" customWidth="1"/>
    <col min="3" max="3" width="3.59765625" style="0" customWidth="1"/>
    <col min="4" max="4" width="3.59765625" style="12" customWidth="1"/>
    <col min="5" max="13" width="7.59765625" style="0" customWidth="1"/>
  </cols>
  <sheetData>
    <row r="1" spans="2:13" ht="22.5" customHeight="1">
      <c r="B1" s="298" t="s">
        <v>175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</row>
    <row r="2" spans="2:4" ht="9.75" customHeight="1">
      <c r="B2" s="1"/>
      <c r="D2"/>
    </row>
    <row r="3" spans="2:13" ht="15" customHeight="1" thickBot="1">
      <c r="B3" s="219" t="s">
        <v>0</v>
      </c>
      <c r="C3" s="62"/>
      <c r="D3" s="63"/>
      <c r="E3" s="62"/>
      <c r="F3" s="62"/>
      <c r="K3" s="4"/>
      <c r="L3" s="4"/>
      <c r="M3" s="64" t="s">
        <v>1</v>
      </c>
    </row>
    <row r="4" spans="2:13" ht="30" customHeight="1">
      <c r="B4" s="38"/>
      <c r="C4" s="38"/>
      <c r="D4" s="39"/>
      <c r="E4" s="40" t="s">
        <v>2</v>
      </c>
      <c r="F4" s="41"/>
      <c r="G4" s="40" t="s">
        <v>3</v>
      </c>
      <c r="H4" s="41"/>
      <c r="I4" s="40" t="s">
        <v>4</v>
      </c>
      <c r="J4" s="40"/>
      <c r="K4" s="40"/>
      <c r="L4" s="42"/>
      <c r="M4" s="43" t="s">
        <v>5</v>
      </c>
    </row>
    <row r="5" spans="2:13" ht="30" customHeight="1">
      <c r="B5" s="44" t="s">
        <v>6</v>
      </c>
      <c r="C5" s="44"/>
      <c r="D5" s="45"/>
      <c r="E5" s="46" t="s">
        <v>7</v>
      </c>
      <c r="F5" s="47" t="s">
        <v>8</v>
      </c>
      <c r="G5" s="47" t="s">
        <v>7</v>
      </c>
      <c r="H5" s="47" t="s">
        <v>8</v>
      </c>
      <c r="I5" s="48" t="s">
        <v>9</v>
      </c>
      <c r="J5" s="49"/>
      <c r="K5" s="49"/>
      <c r="L5" s="47" t="s">
        <v>8</v>
      </c>
      <c r="M5" s="50" t="s">
        <v>10</v>
      </c>
    </row>
    <row r="6" spans="2:13" ht="30" customHeight="1">
      <c r="B6" s="51"/>
      <c r="C6" s="51"/>
      <c r="D6" s="52"/>
      <c r="E6" s="51"/>
      <c r="F6" s="53"/>
      <c r="G6" s="53"/>
      <c r="H6" s="53"/>
      <c r="I6" s="54" t="s">
        <v>11</v>
      </c>
      <c r="J6" s="54" t="s">
        <v>12</v>
      </c>
      <c r="K6" s="54" t="s">
        <v>13</v>
      </c>
      <c r="L6" s="53"/>
      <c r="M6" s="53"/>
    </row>
    <row r="7" spans="1:14" ht="27.75" customHeight="1">
      <c r="A7" s="7"/>
      <c r="B7" s="55" t="s">
        <v>14</v>
      </c>
      <c r="C7" s="56">
        <v>13</v>
      </c>
      <c r="D7" s="57" t="s">
        <v>15</v>
      </c>
      <c r="E7" s="58">
        <v>76</v>
      </c>
      <c r="F7" s="59">
        <v>485</v>
      </c>
      <c r="G7" s="60">
        <v>2</v>
      </c>
      <c r="H7" s="60">
        <v>458</v>
      </c>
      <c r="I7" s="59">
        <f>J7+K7</f>
        <v>45</v>
      </c>
      <c r="J7" s="60">
        <v>4</v>
      </c>
      <c r="K7" s="60">
        <v>41</v>
      </c>
      <c r="L7" s="60">
        <v>27</v>
      </c>
      <c r="M7" s="60">
        <v>29</v>
      </c>
      <c r="N7" s="8"/>
    </row>
    <row r="8" spans="2:13" ht="27.75" customHeight="1">
      <c r="B8" s="55"/>
      <c r="C8" s="56">
        <v>14</v>
      </c>
      <c r="D8" s="57"/>
      <c r="E8" s="58">
        <v>78</v>
      </c>
      <c r="F8" s="59">
        <v>480</v>
      </c>
      <c r="G8" s="60">
        <v>2</v>
      </c>
      <c r="H8" s="60">
        <v>458</v>
      </c>
      <c r="I8" s="59">
        <f>J8+K8</f>
        <v>46</v>
      </c>
      <c r="J8" s="60">
        <v>4</v>
      </c>
      <c r="K8" s="60">
        <v>42</v>
      </c>
      <c r="L8" s="60">
        <v>22</v>
      </c>
      <c r="M8" s="60">
        <v>30</v>
      </c>
    </row>
    <row r="9" spans="2:13" ht="27.75" customHeight="1">
      <c r="B9" s="55"/>
      <c r="C9" s="164">
        <v>15</v>
      </c>
      <c r="D9" s="57"/>
      <c r="E9" s="59">
        <v>80</v>
      </c>
      <c r="F9" s="59">
        <v>519</v>
      </c>
      <c r="G9" s="60">
        <v>2</v>
      </c>
      <c r="H9" s="60">
        <v>482</v>
      </c>
      <c r="I9" s="59">
        <f>J9+K9</f>
        <v>48</v>
      </c>
      <c r="J9" s="60">
        <v>5</v>
      </c>
      <c r="K9" s="60">
        <v>43</v>
      </c>
      <c r="L9" s="60">
        <v>37</v>
      </c>
      <c r="M9" s="60">
        <v>30</v>
      </c>
    </row>
    <row r="10" spans="2:13" ht="27.75" customHeight="1">
      <c r="B10" s="55"/>
      <c r="C10" s="164">
        <v>16</v>
      </c>
      <c r="D10" s="57"/>
      <c r="E10" s="59">
        <f>G10+I10</f>
        <v>49</v>
      </c>
      <c r="F10" s="59">
        <f>H10+L10</f>
        <v>522</v>
      </c>
      <c r="G10" s="60">
        <v>2</v>
      </c>
      <c r="H10" s="60">
        <v>492</v>
      </c>
      <c r="I10" s="59">
        <f>J10+K10</f>
        <v>47</v>
      </c>
      <c r="J10" s="60">
        <v>4</v>
      </c>
      <c r="K10" s="60">
        <v>43</v>
      </c>
      <c r="L10" s="60">
        <v>30</v>
      </c>
      <c r="M10" s="60">
        <v>29</v>
      </c>
    </row>
    <row r="11" spans="2:13" ht="27.75" customHeight="1" thickBot="1">
      <c r="B11" s="61"/>
      <c r="C11" s="65">
        <v>17</v>
      </c>
      <c r="D11" s="66"/>
      <c r="E11" s="67">
        <f>G11+I11</f>
        <v>67</v>
      </c>
      <c r="F11" s="67">
        <f>H11+L11</f>
        <v>588</v>
      </c>
      <c r="G11" s="68">
        <v>2</v>
      </c>
      <c r="H11" s="68">
        <v>521</v>
      </c>
      <c r="I11" s="67">
        <f>J11+K11</f>
        <v>65</v>
      </c>
      <c r="J11" s="68">
        <v>6</v>
      </c>
      <c r="K11" s="68">
        <v>59</v>
      </c>
      <c r="L11" s="68">
        <v>67</v>
      </c>
      <c r="M11" s="68">
        <v>34</v>
      </c>
    </row>
    <row r="12" spans="2:13" ht="14.25">
      <c r="B12" s="9"/>
      <c r="C12" s="10"/>
      <c r="D12" s="11"/>
      <c r="E12" s="10"/>
      <c r="F12" s="10"/>
      <c r="G12" s="10"/>
      <c r="H12" s="10"/>
      <c r="I12" s="10"/>
      <c r="J12" s="10"/>
      <c r="K12" s="10"/>
      <c r="L12" s="4"/>
      <c r="M12" s="64" t="s">
        <v>16</v>
      </c>
    </row>
  </sheetData>
  <mergeCells count="1">
    <mergeCell ref="B1:M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2:HM11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09765625" style="0" customWidth="1"/>
    <col min="3" max="3" width="3.09765625" style="12" customWidth="1"/>
    <col min="4" max="4" width="5.09765625" style="0" customWidth="1"/>
    <col min="5" max="11" width="9.5" style="0" customWidth="1"/>
  </cols>
  <sheetData>
    <row r="2" spans="2:11" ht="15" thickBot="1">
      <c r="B2" s="220" t="s">
        <v>99</v>
      </c>
      <c r="C2" s="3"/>
      <c r="D2" s="2"/>
      <c r="E2" s="14"/>
      <c r="F2" s="14"/>
      <c r="G2" s="13"/>
      <c r="H2" s="13"/>
      <c r="I2" s="29"/>
      <c r="J2" s="29"/>
      <c r="K2" s="85" t="s">
        <v>100</v>
      </c>
    </row>
    <row r="3" spans="2:11" ht="14.25">
      <c r="B3" s="142"/>
      <c r="C3" s="40"/>
      <c r="D3" s="40"/>
      <c r="E3" s="299" t="s">
        <v>101</v>
      </c>
      <c r="F3" s="299" t="s">
        <v>102</v>
      </c>
      <c r="G3" s="299" t="s">
        <v>11</v>
      </c>
      <c r="H3" s="69" t="s">
        <v>155</v>
      </c>
      <c r="I3" s="143" t="s">
        <v>103</v>
      </c>
      <c r="J3" s="326" t="s">
        <v>105</v>
      </c>
      <c r="K3" s="314"/>
    </row>
    <row r="4" spans="2:11" ht="14.25">
      <c r="B4" s="144" t="s">
        <v>6</v>
      </c>
      <c r="C4" s="44"/>
      <c r="D4" s="44"/>
      <c r="E4" s="325"/>
      <c r="F4" s="325"/>
      <c r="G4" s="325"/>
      <c r="H4" s="195" t="s">
        <v>110</v>
      </c>
      <c r="I4" s="145" t="s">
        <v>104</v>
      </c>
      <c r="J4" s="327"/>
      <c r="K4" s="317"/>
    </row>
    <row r="5" spans="2:11" ht="19.5" customHeight="1">
      <c r="B5" s="146"/>
      <c r="C5" s="146"/>
      <c r="D5" s="146"/>
      <c r="E5" s="147" t="s">
        <v>106</v>
      </c>
      <c r="F5" s="147" t="s">
        <v>106</v>
      </c>
      <c r="G5" s="147" t="s">
        <v>106</v>
      </c>
      <c r="H5" s="148" t="s">
        <v>111</v>
      </c>
      <c r="I5" s="149" t="s">
        <v>107</v>
      </c>
      <c r="J5" s="150" t="s">
        <v>108</v>
      </c>
      <c r="K5" s="151" t="s">
        <v>109</v>
      </c>
    </row>
    <row r="6" spans="1:221" ht="21.75" customHeight="1">
      <c r="A6" s="7"/>
      <c r="B6" s="76" t="s">
        <v>14</v>
      </c>
      <c r="C6" s="81">
        <v>12</v>
      </c>
      <c r="D6" s="203" t="s">
        <v>158</v>
      </c>
      <c r="E6" s="80">
        <v>20141</v>
      </c>
      <c r="F6" s="60">
        <v>3288</v>
      </c>
      <c r="G6" s="59">
        <f>E6+F6</f>
        <v>23429</v>
      </c>
      <c r="H6" s="152">
        <v>106.4</v>
      </c>
      <c r="I6" s="153">
        <v>2.64</v>
      </c>
      <c r="J6" s="60">
        <v>75662</v>
      </c>
      <c r="K6" s="152">
        <v>2.6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</row>
    <row r="7" spans="2:11" ht="21.75" customHeight="1">
      <c r="B7" s="78"/>
      <c r="C7" s="81">
        <v>13</v>
      </c>
      <c r="D7" s="79"/>
      <c r="E7" s="80">
        <v>20314</v>
      </c>
      <c r="F7" s="60">
        <v>2687</v>
      </c>
      <c r="G7" s="59">
        <f>E7+F7</f>
        <v>23001</v>
      </c>
      <c r="H7" s="152">
        <v>98.1</v>
      </c>
      <c r="I7" s="153">
        <v>2.54</v>
      </c>
      <c r="J7" s="60">
        <v>76187</v>
      </c>
      <c r="K7" s="152">
        <v>0.7</v>
      </c>
    </row>
    <row r="8" spans="2:11" ht="21.75" customHeight="1">
      <c r="B8" s="78"/>
      <c r="C8" s="211">
        <v>14</v>
      </c>
      <c r="D8" s="79"/>
      <c r="E8" s="60">
        <v>21199</v>
      </c>
      <c r="F8" s="60">
        <v>3100</v>
      </c>
      <c r="G8" s="59">
        <f>E8+F8</f>
        <v>24299</v>
      </c>
      <c r="H8" s="152">
        <v>105.6</v>
      </c>
      <c r="I8" s="153">
        <v>2.68</v>
      </c>
      <c r="J8" s="60">
        <v>76188</v>
      </c>
      <c r="K8" s="152">
        <v>0</v>
      </c>
    </row>
    <row r="9" spans="2:11" ht="21.75" customHeight="1">
      <c r="B9" s="78"/>
      <c r="C9" s="211">
        <v>15</v>
      </c>
      <c r="D9" s="79"/>
      <c r="E9" s="60">
        <v>21578</v>
      </c>
      <c r="F9" s="60">
        <v>3505</v>
      </c>
      <c r="G9" s="59">
        <f>E9+F9</f>
        <v>25083</v>
      </c>
      <c r="H9" s="152">
        <v>103.2</v>
      </c>
      <c r="I9" s="153">
        <v>2.71</v>
      </c>
      <c r="J9" s="60">
        <v>76603</v>
      </c>
      <c r="K9" s="152">
        <v>0.5</v>
      </c>
    </row>
    <row r="10" spans="2:11" ht="21.75" customHeight="1" thickBot="1">
      <c r="B10" s="82"/>
      <c r="C10" s="83">
        <v>16</v>
      </c>
      <c r="D10" s="84"/>
      <c r="E10" s="68">
        <v>21603</v>
      </c>
      <c r="F10" s="68">
        <v>3405</v>
      </c>
      <c r="G10" s="67">
        <f>E10+F10</f>
        <v>25008</v>
      </c>
      <c r="H10" s="197">
        <v>99.7</v>
      </c>
      <c r="I10" s="198">
        <v>2.66</v>
      </c>
      <c r="J10" s="68">
        <v>76980</v>
      </c>
      <c r="K10" s="197">
        <v>0.5</v>
      </c>
    </row>
    <row r="11" spans="5:11" ht="14.25">
      <c r="E11" s="13"/>
      <c r="F11" s="13"/>
      <c r="G11" s="13"/>
      <c r="H11" s="13"/>
      <c r="I11" s="13"/>
      <c r="J11" s="29"/>
      <c r="K11" s="85" t="s">
        <v>46</v>
      </c>
    </row>
  </sheetData>
  <mergeCells count="4">
    <mergeCell ref="E3:E4"/>
    <mergeCell ref="F3:F4"/>
    <mergeCell ref="G3:G4"/>
    <mergeCell ref="J3:K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2:IJ11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19921875" style="0" customWidth="1"/>
    <col min="3" max="3" width="3.59765625" style="0" customWidth="1"/>
    <col min="4" max="4" width="6.09765625" style="0" bestFit="1" customWidth="1"/>
    <col min="5" max="12" width="14.5" style="0" customWidth="1"/>
  </cols>
  <sheetData>
    <row r="2" spans="2:12" ht="15" thickBot="1">
      <c r="B2" s="220" t="s">
        <v>176</v>
      </c>
      <c r="C2" s="26"/>
      <c r="D2" s="26"/>
      <c r="E2" s="24"/>
      <c r="F2" s="155"/>
      <c r="G2" s="155"/>
      <c r="H2" s="155"/>
      <c r="I2" s="155"/>
      <c r="J2" s="155"/>
      <c r="K2" s="36"/>
      <c r="L2" s="85" t="s">
        <v>181</v>
      </c>
    </row>
    <row r="3" spans="2:13" s="22" customFormat="1" ht="42" customHeight="1">
      <c r="B3" s="133" t="s">
        <v>6</v>
      </c>
      <c r="C3" s="134"/>
      <c r="D3" s="134"/>
      <c r="E3" s="110" t="s">
        <v>197</v>
      </c>
      <c r="F3" s="110" t="s">
        <v>198</v>
      </c>
      <c r="G3" s="110" t="s">
        <v>199</v>
      </c>
      <c r="H3" s="240" t="s">
        <v>201</v>
      </c>
      <c r="I3" s="277" t="s">
        <v>143</v>
      </c>
      <c r="J3" s="266" t="s">
        <v>202</v>
      </c>
      <c r="K3" s="109" t="s">
        <v>200</v>
      </c>
      <c r="L3" s="235" t="s">
        <v>203</v>
      </c>
      <c r="M3" s="236"/>
    </row>
    <row r="4" spans="1:244" s="22" customFormat="1" ht="27" customHeight="1">
      <c r="A4" s="78"/>
      <c r="B4" s="76" t="s">
        <v>82</v>
      </c>
      <c r="C4" s="81">
        <v>12</v>
      </c>
      <c r="D4" s="77" t="s">
        <v>31</v>
      </c>
      <c r="E4" s="58">
        <f>SUM(F4:L4)</f>
        <v>3139585</v>
      </c>
      <c r="F4" s="60">
        <v>668270</v>
      </c>
      <c r="G4" s="60">
        <v>306620</v>
      </c>
      <c r="H4" s="59">
        <v>28315</v>
      </c>
      <c r="I4" s="59">
        <v>37090</v>
      </c>
      <c r="J4" s="59">
        <v>106930</v>
      </c>
      <c r="K4" s="59">
        <v>1968160</v>
      </c>
      <c r="L4" s="158">
        <v>24200</v>
      </c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</row>
    <row r="5" spans="2:12" s="22" customFormat="1" ht="27" customHeight="1">
      <c r="B5" s="78"/>
      <c r="C5" s="81">
        <v>13</v>
      </c>
      <c r="D5" s="79"/>
      <c r="E5" s="58">
        <f>SUM(F5:L5)</f>
        <v>3143696</v>
      </c>
      <c r="F5" s="60">
        <v>635490</v>
      </c>
      <c r="G5" s="60">
        <v>296280</v>
      </c>
      <c r="H5" s="59">
        <v>24550</v>
      </c>
      <c r="I5" s="59">
        <v>31970</v>
      </c>
      <c r="J5" s="59">
        <v>120690</v>
      </c>
      <c r="K5" s="59">
        <v>1927740</v>
      </c>
      <c r="L5" s="59">
        <v>106976</v>
      </c>
    </row>
    <row r="6" spans="2:12" s="22" customFormat="1" ht="27" customHeight="1">
      <c r="B6" s="78"/>
      <c r="C6" s="211">
        <v>14</v>
      </c>
      <c r="D6" s="79"/>
      <c r="E6" s="59">
        <f>SUM(F6:L6)</f>
        <v>3344790</v>
      </c>
      <c r="F6" s="60">
        <v>672720</v>
      </c>
      <c r="G6" s="60">
        <v>277960</v>
      </c>
      <c r="H6" s="59">
        <v>24530</v>
      </c>
      <c r="I6" s="59">
        <v>28940</v>
      </c>
      <c r="J6" s="59">
        <v>127160</v>
      </c>
      <c r="K6" s="59">
        <v>2035980</v>
      </c>
      <c r="L6" s="59">
        <v>177500</v>
      </c>
    </row>
    <row r="7" spans="2:12" s="22" customFormat="1" ht="27" customHeight="1">
      <c r="B7" s="78"/>
      <c r="C7" s="211">
        <v>15</v>
      </c>
      <c r="D7" s="79"/>
      <c r="E7" s="59">
        <f>SUM(F7:L7)</f>
        <v>3463653</v>
      </c>
      <c r="F7" s="60">
        <v>640870</v>
      </c>
      <c r="G7" s="60">
        <v>281380</v>
      </c>
      <c r="H7" s="59">
        <v>22305</v>
      </c>
      <c r="I7" s="59">
        <v>30380</v>
      </c>
      <c r="J7" s="59">
        <v>136850</v>
      </c>
      <c r="K7" s="59">
        <v>2145330</v>
      </c>
      <c r="L7" s="59">
        <v>206538</v>
      </c>
    </row>
    <row r="8" spans="2:12" s="22" customFormat="1" ht="27" customHeight="1">
      <c r="B8" s="78"/>
      <c r="C8" s="241">
        <v>16</v>
      </c>
      <c r="D8" s="79"/>
      <c r="E8" s="248">
        <f>SUM(E9:E10)</f>
        <v>3680602</v>
      </c>
      <c r="F8" s="248">
        <f aca="true" t="shared" si="0" ref="F8:L8">SUM(F9:F10)</f>
        <v>772940</v>
      </c>
      <c r="G8" s="248">
        <f t="shared" si="0"/>
        <v>320130</v>
      </c>
      <c r="H8" s="248">
        <f t="shared" si="0"/>
        <v>20370</v>
      </c>
      <c r="I8" s="248">
        <f t="shared" si="0"/>
        <v>35420</v>
      </c>
      <c r="J8" s="248">
        <f t="shared" si="0"/>
        <v>178100</v>
      </c>
      <c r="K8" s="248">
        <f t="shared" si="0"/>
        <v>2165140</v>
      </c>
      <c r="L8" s="248">
        <f t="shared" si="0"/>
        <v>188502</v>
      </c>
    </row>
    <row r="9" spans="3:12" s="22" customFormat="1" ht="27" customHeight="1">
      <c r="C9" s="241" t="s">
        <v>185</v>
      </c>
      <c r="D9" s="77"/>
      <c r="E9" s="275">
        <f>SUM(F9:L9)</f>
        <v>3472882</v>
      </c>
      <c r="F9" s="243">
        <v>635690</v>
      </c>
      <c r="G9" s="243">
        <v>282160</v>
      </c>
      <c r="H9" s="248">
        <v>20370</v>
      </c>
      <c r="I9" s="248">
        <v>32840</v>
      </c>
      <c r="J9" s="248">
        <v>148180</v>
      </c>
      <c r="K9" s="248">
        <v>2165140</v>
      </c>
      <c r="L9" s="248">
        <v>188502</v>
      </c>
    </row>
    <row r="10" spans="2:12" s="22" customFormat="1" ht="27" customHeight="1" thickBot="1">
      <c r="B10" s="268"/>
      <c r="C10" s="83" t="s">
        <v>204</v>
      </c>
      <c r="D10" s="267"/>
      <c r="E10" s="239">
        <f>SUM(F10:L10)</f>
        <v>207720</v>
      </c>
      <c r="F10" s="259">
        <v>137250</v>
      </c>
      <c r="G10" s="259">
        <v>37970</v>
      </c>
      <c r="H10" s="274" t="s">
        <v>32</v>
      </c>
      <c r="I10" s="274">
        <v>2580</v>
      </c>
      <c r="J10" s="274">
        <v>29920</v>
      </c>
      <c r="K10" s="274" t="s">
        <v>32</v>
      </c>
      <c r="L10" s="274" t="s">
        <v>32</v>
      </c>
    </row>
    <row r="11" spans="2:12" ht="14.25">
      <c r="B11" s="37"/>
      <c r="C11" s="156"/>
      <c r="D11" s="156"/>
      <c r="E11" s="157"/>
      <c r="F11" s="157"/>
      <c r="G11" s="157"/>
      <c r="H11" s="157"/>
      <c r="I11" s="157"/>
      <c r="J11" s="157"/>
      <c r="K11" s="36"/>
      <c r="L11" s="85" t="s">
        <v>46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IB15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09765625" style="0" customWidth="1"/>
    <col min="3" max="3" width="3.09765625" style="12" customWidth="1"/>
    <col min="4" max="4" width="5.09765625" style="0" customWidth="1"/>
    <col min="5" max="5" width="8.59765625" style="0" customWidth="1"/>
    <col min="6" max="6" width="7.5" style="0" customWidth="1"/>
    <col min="7" max="7" width="6.69921875" style="0" customWidth="1"/>
    <col min="8" max="8" width="7.8984375" style="0" customWidth="1"/>
    <col min="9" max="9" width="8" style="0" customWidth="1"/>
    <col min="10" max="10" width="1.203125" style="0" customWidth="1"/>
    <col min="11" max="11" width="8.5" style="0" customWidth="1"/>
    <col min="12" max="12" width="7.5" style="0" customWidth="1"/>
    <col min="13" max="13" width="6.8984375" style="0" customWidth="1"/>
  </cols>
  <sheetData>
    <row r="1" ht="14.25">
      <c r="J1" s="224"/>
    </row>
    <row r="2" spans="2:10" ht="15.75" customHeight="1">
      <c r="B2" s="219" t="s">
        <v>112</v>
      </c>
      <c r="C2" s="3"/>
      <c r="D2" s="2"/>
      <c r="E2" s="2"/>
      <c r="F2" s="2"/>
      <c r="G2" s="2"/>
      <c r="J2" s="224"/>
    </row>
    <row r="3" spans="2:13" ht="15.75" customHeight="1" thickBot="1">
      <c r="B3" s="37" t="s">
        <v>113</v>
      </c>
      <c r="C3" s="3"/>
      <c r="D3" s="2"/>
      <c r="E3" s="2"/>
      <c r="F3" s="2"/>
      <c r="G3" s="2"/>
      <c r="J3" s="224"/>
      <c r="K3" s="37" t="s">
        <v>119</v>
      </c>
      <c r="M3" s="64" t="s">
        <v>182</v>
      </c>
    </row>
    <row r="4" spans="2:13" ht="21" customHeight="1">
      <c r="B4" s="314" t="s">
        <v>115</v>
      </c>
      <c r="C4" s="314"/>
      <c r="D4" s="316"/>
      <c r="E4" s="40" t="s">
        <v>114</v>
      </c>
      <c r="F4" s="40"/>
      <c r="G4" s="40"/>
      <c r="H4" s="40"/>
      <c r="I4" s="276" t="s">
        <v>211</v>
      </c>
      <c r="J4" s="164"/>
      <c r="K4" s="314" t="s">
        <v>186</v>
      </c>
      <c r="L4" s="314"/>
      <c r="M4" s="314"/>
    </row>
    <row r="5" spans="2:13" ht="14.25">
      <c r="B5" s="332"/>
      <c r="C5" s="332"/>
      <c r="D5" s="333"/>
      <c r="E5" s="49"/>
      <c r="F5" s="159"/>
      <c r="G5" s="160"/>
      <c r="H5" s="263" t="s">
        <v>116</v>
      </c>
      <c r="I5" s="161"/>
      <c r="J5" s="164"/>
      <c r="K5" s="317"/>
      <c r="L5" s="317"/>
      <c r="M5" s="317"/>
    </row>
    <row r="6" spans="2:13" ht="21" customHeight="1">
      <c r="B6" s="317"/>
      <c r="C6" s="317"/>
      <c r="D6" s="318"/>
      <c r="E6" s="264" t="s">
        <v>117</v>
      </c>
      <c r="F6" s="264" t="s">
        <v>149</v>
      </c>
      <c r="G6" s="264" t="s">
        <v>206</v>
      </c>
      <c r="H6" s="264" t="s">
        <v>209</v>
      </c>
      <c r="I6" s="264" t="s">
        <v>210</v>
      </c>
      <c r="J6" s="262"/>
      <c r="K6" s="265" t="s">
        <v>117</v>
      </c>
      <c r="L6" s="178" t="s">
        <v>208</v>
      </c>
      <c r="M6" s="178" t="s">
        <v>207</v>
      </c>
    </row>
    <row r="7" spans="1:236" ht="34.5" customHeight="1">
      <c r="A7" s="8"/>
      <c r="B7" s="162" t="s">
        <v>14</v>
      </c>
      <c r="C7" s="101">
        <v>12</v>
      </c>
      <c r="D7" s="103" t="s">
        <v>180</v>
      </c>
      <c r="E7" s="80">
        <v>3289</v>
      </c>
      <c r="F7" s="60">
        <v>3042</v>
      </c>
      <c r="G7" s="163">
        <v>92.5</v>
      </c>
      <c r="H7" s="60">
        <v>3005</v>
      </c>
      <c r="I7" s="60">
        <v>1564</v>
      </c>
      <c r="J7" s="60"/>
      <c r="K7" s="59">
        <v>22098</v>
      </c>
      <c r="L7" s="96">
        <v>8897</v>
      </c>
      <c r="M7" s="257">
        <v>40.3</v>
      </c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</row>
    <row r="8" spans="2:13" ht="34.5" customHeight="1">
      <c r="B8" s="96"/>
      <c r="C8" s="101">
        <v>13</v>
      </c>
      <c r="D8" s="103"/>
      <c r="E8" s="80">
        <v>3311</v>
      </c>
      <c r="F8" s="60">
        <v>2989</v>
      </c>
      <c r="G8" s="163">
        <v>90.3</v>
      </c>
      <c r="H8" s="60">
        <v>2963</v>
      </c>
      <c r="I8" s="60">
        <v>1505</v>
      </c>
      <c r="J8" s="60"/>
      <c r="K8" s="59">
        <v>21396</v>
      </c>
      <c r="L8" s="59">
        <v>9748</v>
      </c>
      <c r="M8" s="258">
        <v>45.6</v>
      </c>
    </row>
    <row r="9" spans="2:13" ht="34.5" customHeight="1">
      <c r="B9" s="96"/>
      <c r="C9" s="100">
        <v>14</v>
      </c>
      <c r="D9" s="103"/>
      <c r="E9" s="60">
        <v>3505</v>
      </c>
      <c r="F9" s="60">
        <v>2995</v>
      </c>
      <c r="G9" s="163">
        <v>85.4</v>
      </c>
      <c r="H9" s="60">
        <v>2907</v>
      </c>
      <c r="I9" s="60">
        <v>1379</v>
      </c>
      <c r="J9" s="60"/>
      <c r="K9" s="59">
        <v>21885</v>
      </c>
      <c r="L9" s="59">
        <v>10235</v>
      </c>
      <c r="M9" s="258">
        <v>46.8</v>
      </c>
    </row>
    <row r="10" spans="2:13" ht="34.5" customHeight="1">
      <c r="B10" s="96"/>
      <c r="C10" s="100">
        <v>15</v>
      </c>
      <c r="D10" s="245"/>
      <c r="E10" s="60">
        <v>1127</v>
      </c>
      <c r="F10" s="60">
        <v>899</v>
      </c>
      <c r="G10" s="163">
        <v>79.8</v>
      </c>
      <c r="H10" s="60">
        <v>889</v>
      </c>
      <c r="I10" s="60">
        <v>858</v>
      </c>
      <c r="J10" s="60"/>
      <c r="K10" s="59">
        <v>22028</v>
      </c>
      <c r="L10" s="59">
        <v>10825</v>
      </c>
      <c r="M10" s="258">
        <v>49.1</v>
      </c>
    </row>
    <row r="11" spans="2:13" ht="34.5" customHeight="1">
      <c r="B11" s="246"/>
      <c r="C11" s="242">
        <v>16</v>
      </c>
      <c r="D11" s="247"/>
      <c r="E11" s="243">
        <f>SUM(E12:E13)</f>
        <v>1100</v>
      </c>
      <c r="F11" s="243">
        <f>SUM(F12:F13)</f>
        <v>953</v>
      </c>
      <c r="G11" s="285">
        <v>86.6</v>
      </c>
      <c r="H11" s="243">
        <f>SUM(H12:H13)</f>
        <v>936</v>
      </c>
      <c r="I11" s="243">
        <f>SUM(I12:I13)</f>
        <v>921</v>
      </c>
      <c r="J11" s="243"/>
      <c r="K11" s="248">
        <f>SUM(K12:K13)</f>
        <v>28712</v>
      </c>
      <c r="L11" s="248">
        <f>SUM(L12:L13)</f>
        <v>15749</v>
      </c>
      <c r="M11" s="249">
        <v>54.9</v>
      </c>
    </row>
    <row r="12" spans="2:13" ht="34.5" customHeight="1">
      <c r="B12" s="328" t="s">
        <v>185</v>
      </c>
      <c r="C12" s="328"/>
      <c r="D12" s="329"/>
      <c r="E12" s="243">
        <v>1005</v>
      </c>
      <c r="F12" s="243">
        <v>860</v>
      </c>
      <c r="G12" s="244">
        <v>85.6</v>
      </c>
      <c r="H12" s="243">
        <v>843</v>
      </c>
      <c r="I12" s="243">
        <v>828</v>
      </c>
      <c r="J12" s="243"/>
      <c r="K12" s="248">
        <v>22343</v>
      </c>
      <c r="L12" s="248">
        <v>10960</v>
      </c>
      <c r="M12" s="249">
        <v>49.1</v>
      </c>
    </row>
    <row r="13" spans="2:13" ht="34.5" customHeight="1" thickBot="1">
      <c r="B13" s="330" t="s">
        <v>192</v>
      </c>
      <c r="C13" s="330"/>
      <c r="D13" s="331"/>
      <c r="E13" s="68">
        <v>95</v>
      </c>
      <c r="F13" s="68">
        <v>93</v>
      </c>
      <c r="G13" s="181">
        <v>97.9</v>
      </c>
      <c r="H13" s="68">
        <v>93</v>
      </c>
      <c r="I13" s="68">
        <v>93</v>
      </c>
      <c r="J13" s="243"/>
      <c r="K13" s="67">
        <v>6369</v>
      </c>
      <c r="L13" s="67">
        <v>4789</v>
      </c>
      <c r="M13" s="250">
        <v>75.2</v>
      </c>
    </row>
    <row r="14" spans="2:13" ht="15.75" customHeight="1">
      <c r="B14" s="37"/>
      <c r="J14" s="224"/>
      <c r="K14" s="34"/>
      <c r="L14" s="34"/>
      <c r="M14" s="166" t="s">
        <v>83</v>
      </c>
    </row>
    <row r="15" ht="14.25">
      <c r="B15" s="37"/>
    </row>
  </sheetData>
  <mergeCells count="4">
    <mergeCell ref="B12:D12"/>
    <mergeCell ref="B13:D13"/>
    <mergeCell ref="B4:D6"/>
    <mergeCell ref="K4:M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B1:P12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4.09765625" style="0" customWidth="1"/>
    <col min="3" max="3" width="3.09765625" style="12" customWidth="1"/>
    <col min="4" max="4" width="4.09765625" style="0" customWidth="1"/>
    <col min="5" max="16" width="5.5" style="0" customWidth="1"/>
  </cols>
  <sheetData>
    <row r="1" spans="2:9" ht="14.25">
      <c r="B1" s="33"/>
      <c r="C1" s="33"/>
      <c r="D1" s="33"/>
      <c r="E1" s="34"/>
      <c r="F1" s="34"/>
      <c r="G1" s="35"/>
      <c r="H1" s="34"/>
      <c r="I1" s="5"/>
    </row>
    <row r="2" spans="2:16" ht="15.75" customHeight="1" thickBot="1">
      <c r="B2" s="219" t="s">
        <v>121</v>
      </c>
      <c r="M2" s="4"/>
      <c r="N2" s="64"/>
      <c r="O2" s="64"/>
      <c r="P2" s="64" t="s">
        <v>162</v>
      </c>
    </row>
    <row r="3" spans="2:16" ht="31.5" customHeight="1">
      <c r="B3" s="336" t="s">
        <v>120</v>
      </c>
      <c r="C3" s="302"/>
      <c r="D3" s="303"/>
      <c r="E3" s="337" t="s">
        <v>144</v>
      </c>
      <c r="F3" s="338"/>
      <c r="G3" s="337" t="s">
        <v>145</v>
      </c>
      <c r="H3" s="338"/>
      <c r="I3" s="337" t="s">
        <v>146</v>
      </c>
      <c r="J3" s="338"/>
      <c r="K3" s="337" t="s">
        <v>148</v>
      </c>
      <c r="L3" s="338"/>
      <c r="M3" s="337" t="s">
        <v>147</v>
      </c>
      <c r="N3" s="335"/>
      <c r="O3" s="334" t="s">
        <v>205</v>
      </c>
      <c r="P3" s="335"/>
    </row>
    <row r="4" spans="2:16" ht="31.5" customHeight="1">
      <c r="B4" s="304"/>
      <c r="C4" s="304"/>
      <c r="D4" s="305"/>
      <c r="E4" s="179" t="s">
        <v>149</v>
      </c>
      <c r="F4" s="223" t="s">
        <v>122</v>
      </c>
      <c r="G4" s="178" t="s">
        <v>149</v>
      </c>
      <c r="H4" s="223" t="s">
        <v>122</v>
      </c>
      <c r="I4" s="178" t="s">
        <v>149</v>
      </c>
      <c r="J4" s="223" t="s">
        <v>122</v>
      </c>
      <c r="K4" s="178" t="s">
        <v>149</v>
      </c>
      <c r="L4" s="223" t="s">
        <v>122</v>
      </c>
      <c r="M4" s="178" t="s">
        <v>149</v>
      </c>
      <c r="N4" s="223" t="s">
        <v>122</v>
      </c>
      <c r="O4" s="178" t="s">
        <v>149</v>
      </c>
      <c r="P4" s="223" t="s">
        <v>122</v>
      </c>
    </row>
    <row r="5" spans="2:16" ht="31.5" customHeight="1">
      <c r="B5" s="169" t="s">
        <v>179</v>
      </c>
      <c r="C5" s="167">
        <v>12</v>
      </c>
      <c r="D5" s="168" t="s">
        <v>180</v>
      </c>
      <c r="E5" s="174">
        <v>1010</v>
      </c>
      <c r="F5" s="175">
        <v>121</v>
      </c>
      <c r="G5" s="173">
        <v>2347</v>
      </c>
      <c r="H5" s="173">
        <v>17</v>
      </c>
      <c r="I5" s="174">
        <v>2378</v>
      </c>
      <c r="J5" s="175">
        <v>96</v>
      </c>
      <c r="K5" s="174">
        <v>1035</v>
      </c>
      <c r="L5" s="175">
        <v>68</v>
      </c>
      <c r="M5" s="174">
        <v>6350</v>
      </c>
      <c r="N5" s="175">
        <v>340</v>
      </c>
      <c r="O5" s="215" t="s">
        <v>172</v>
      </c>
      <c r="P5" s="215" t="s">
        <v>172</v>
      </c>
    </row>
    <row r="6" spans="2:16" ht="31.5" customHeight="1">
      <c r="B6" s="170"/>
      <c r="C6" s="167">
        <v>13</v>
      </c>
      <c r="D6" s="172"/>
      <c r="E6" s="200">
        <v>1169</v>
      </c>
      <c r="F6" s="175">
        <v>113</v>
      </c>
      <c r="G6" s="173">
        <v>2492</v>
      </c>
      <c r="H6" s="173">
        <v>42</v>
      </c>
      <c r="I6" s="174">
        <v>2592</v>
      </c>
      <c r="J6" s="175">
        <v>76</v>
      </c>
      <c r="K6" s="174">
        <v>1191</v>
      </c>
      <c r="L6" s="175">
        <v>82</v>
      </c>
      <c r="M6" s="174">
        <v>6775</v>
      </c>
      <c r="N6" s="175">
        <v>313</v>
      </c>
      <c r="O6" s="215" t="s">
        <v>172</v>
      </c>
      <c r="P6" s="215" t="s">
        <v>172</v>
      </c>
    </row>
    <row r="7" spans="2:16" ht="31.5" customHeight="1">
      <c r="B7" s="171"/>
      <c r="C7" s="212">
        <v>14</v>
      </c>
      <c r="D7" s="213"/>
      <c r="E7" s="174">
        <v>1160</v>
      </c>
      <c r="F7" s="175">
        <v>124</v>
      </c>
      <c r="G7" s="173">
        <v>2725</v>
      </c>
      <c r="H7" s="173">
        <v>12</v>
      </c>
      <c r="I7" s="174">
        <v>2635</v>
      </c>
      <c r="J7" s="175">
        <v>75</v>
      </c>
      <c r="K7" s="174">
        <v>1204</v>
      </c>
      <c r="L7" s="175">
        <v>132</v>
      </c>
      <c r="M7" s="174">
        <v>7262</v>
      </c>
      <c r="N7" s="175">
        <v>325</v>
      </c>
      <c r="O7" s="215" t="s">
        <v>172</v>
      </c>
      <c r="P7" s="215" t="s">
        <v>172</v>
      </c>
    </row>
    <row r="8" spans="2:16" ht="31.5" customHeight="1">
      <c r="B8" s="171"/>
      <c r="C8" s="212">
        <v>15</v>
      </c>
      <c r="D8" s="213"/>
      <c r="E8" s="174">
        <v>1227</v>
      </c>
      <c r="F8" s="175">
        <v>154</v>
      </c>
      <c r="G8" s="173">
        <v>2700</v>
      </c>
      <c r="H8" s="173">
        <v>30</v>
      </c>
      <c r="I8" s="174">
        <v>2642</v>
      </c>
      <c r="J8" s="175">
        <v>69</v>
      </c>
      <c r="K8" s="174">
        <v>1314</v>
      </c>
      <c r="L8" s="175">
        <v>139</v>
      </c>
      <c r="M8" s="174">
        <v>7856</v>
      </c>
      <c r="N8" s="175">
        <v>374</v>
      </c>
      <c r="O8" s="174">
        <v>1660</v>
      </c>
      <c r="P8" s="175">
        <v>155</v>
      </c>
    </row>
    <row r="9" spans="2:16" ht="31.5" customHeight="1">
      <c r="B9" s="251"/>
      <c r="C9" s="252">
        <v>16</v>
      </c>
      <c r="D9" s="253"/>
      <c r="E9" s="254">
        <f aca="true" t="shared" si="0" ref="E9:P9">SUM(E10:E11)</f>
        <v>2529</v>
      </c>
      <c r="F9" s="254">
        <f t="shared" si="0"/>
        <v>234</v>
      </c>
      <c r="G9" s="254">
        <f t="shared" si="0"/>
        <v>2973</v>
      </c>
      <c r="H9" s="254">
        <f t="shared" si="0"/>
        <v>23</v>
      </c>
      <c r="I9" s="254">
        <f t="shared" si="0"/>
        <v>3334</v>
      </c>
      <c r="J9" s="254">
        <f t="shared" si="0"/>
        <v>156</v>
      </c>
      <c r="K9" s="254">
        <f t="shared" si="0"/>
        <v>2963</v>
      </c>
      <c r="L9" s="254">
        <f t="shared" si="0"/>
        <v>249</v>
      </c>
      <c r="M9" s="254">
        <f t="shared" si="0"/>
        <v>12208</v>
      </c>
      <c r="N9" s="254">
        <f t="shared" si="0"/>
        <v>416</v>
      </c>
      <c r="O9" s="254">
        <f t="shared" si="0"/>
        <v>2345</v>
      </c>
      <c r="P9" s="254">
        <f t="shared" si="0"/>
        <v>167</v>
      </c>
    </row>
    <row r="10" spans="2:16" ht="31.5" customHeight="1">
      <c r="B10" s="328" t="s">
        <v>185</v>
      </c>
      <c r="C10" s="328"/>
      <c r="D10" s="329"/>
      <c r="E10" s="254">
        <v>1231</v>
      </c>
      <c r="F10" s="255">
        <v>147</v>
      </c>
      <c r="G10" s="256">
        <v>2485</v>
      </c>
      <c r="H10" s="256">
        <v>19</v>
      </c>
      <c r="I10" s="254">
        <v>2758</v>
      </c>
      <c r="J10" s="255">
        <v>139</v>
      </c>
      <c r="K10" s="254">
        <v>1368</v>
      </c>
      <c r="L10" s="255">
        <v>109</v>
      </c>
      <c r="M10" s="254">
        <v>7935</v>
      </c>
      <c r="N10" s="255">
        <v>358</v>
      </c>
      <c r="O10" s="254">
        <v>1658</v>
      </c>
      <c r="P10" s="255">
        <v>122</v>
      </c>
    </row>
    <row r="11" spans="2:16" ht="31.5" customHeight="1" thickBot="1">
      <c r="B11" s="310" t="s">
        <v>192</v>
      </c>
      <c r="C11" s="310"/>
      <c r="D11" s="311"/>
      <c r="E11" s="176">
        <v>1298</v>
      </c>
      <c r="F11" s="177">
        <v>87</v>
      </c>
      <c r="G11" s="237">
        <v>488</v>
      </c>
      <c r="H11" s="237">
        <v>4</v>
      </c>
      <c r="I11" s="176">
        <v>576</v>
      </c>
      <c r="J11" s="177">
        <v>17</v>
      </c>
      <c r="K11" s="176">
        <v>1595</v>
      </c>
      <c r="L11" s="177">
        <v>140</v>
      </c>
      <c r="M11" s="176">
        <v>4273</v>
      </c>
      <c r="N11" s="177">
        <v>58</v>
      </c>
      <c r="O11" s="176">
        <v>687</v>
      </c>
      <c r="P11" s="177">
        <v>45</v>
      </c>
    </row>
    <row r="12" spans="14:16" ht="15.75" customHeight="1">
      <c r="N12" s="64"/>
      <c r="O12" s="64"/>
      <c r="P12" s="64" t="s">
        <v>83</v>
      </c>
    </row>
    <row r="13" ht="13.5" customHeight="1"/>
  </sheetData>
  <mergeCells count="9">
    <mergeCell ref="B10:D10"/>
    <mergeCell ref="B11:D11"/>
    <mergeCell ref="O3:P3"/>
    <mergeCell ref="B3:D4"/>
    <mergeCell ref="K3:L3"/>
    <mergeCell ref="M3:N3"/>
    <mergeCell ref="E3:F3"/>
    <mergeCell ref="G3:H3"/>
    <mergeCell ref="I3:J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/>
  <dimension ref="A2:IK12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09765625" style="0" customWidth="1"/>
    <col min="3" max="3" width="3.09765625" style="12" customWidth="1"/>
    <col min="4" max="4" width="5.09765625" style="0" customWidth="1"/>
    <col min="5" max="5" width="11.3984375" style="0" customWidth="1"/>
    <col min="6" max="8" width="11" style="0" customWidth="1"/>
    <col min="9" max="9" width="13" style="0" customWidth="1"/>
    <col min="10" max="10" width="11.3984375" style="0" customWidth="1"/>
  </cols>
  <sheetData>
    <row r="2" spans="2:10" ht="13.5" customHeight="1" thickBot="1">
      <c r="B2" s="220" t="s">
        <v>187</v>
      </c>
      <c r="C2" s="3"/>
      <c r="D2" s="2"/>
      <c r="E2" s="14"/>
      <c r="F2" s="14"/>
      <c r="G2" s="13"/>
      <c r="H2" s="13"/>
      <c r="I2" s="13"/>
      <c r="J2" s="85" t="s">
        <v>182</v>
      </c>
    </row>
    <row r="3" spans="2:10" ht="21">
      <c r="B3" s="301" t="s">
        <v>6</v>
      </c>
      <c r="C3" s="302"/>
      <c r="D3" s="303"/>
      <c r="E3" s="299" t="s">
        <v>123</v>
      </c>
      <c r="F3" s="70" t="s">
        <v>124</v>
      </c>
      <c r="G3" s="71"/>
      <c r="H3" s="71"/>
      <c r="I3" s="216" t="s">
        <v>173</v>
      </c>
      <c r="J3" s="72" t="s">
        <v>125</v>
      </c>
    </row>
    <row r="4" spans="2:10" ht="31.5" customHeight="1">
      <c r="B4" s="304"/>
      <c r="C4" s="304"/>
      <c r="D4" s="305"/>
      <c r="E4" s="300"/>
      <c r="F4" s="74" t="s">
        <v>126</v>
      </c>
      <c r="G4" s="74" t="s">
        <v>127</v>
      </c>
      <c r="H4" s="74" t="s">
        <v>11</v>
      </c>
      <c r="I4" s="75" t="s">
        <v>127</v>
      </c>
      <c r="J4" s="75" t="s">
        <v>118</v>
      </c>
    </row>
    <row r="5" spans="1:245" ht="37.5" customHeight="1">
      <c r="A5" s="7"/>
      <c r="B5" s="76" t="s">
        <v>14</v>
      </c>
      <c r="C5" s="81">
        <v>12</v>
      </c>
      <c r="D5" s="77" t="s">
        <v>31</v>
      </c>
      <c r="E5" s="60">
        <v>15807</v>
      </c>
      <c r="F5" s="90" t="s">
        <v>32</v>
      </c>
      <c r="G5" s="60">
        <v>7864</v>
      </c>
      <c r="H5" s="59">
        <v>7864</v>
      </c>
      <c r="I5" s="60">
        <v>6918</v>
      </c>
      <c r="J5" s="163">
        <v>49.8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</row>
    <row r="6" spans="2:10" ht="37.5" customHeight="1">
      <c r="B6" s="78"/>
      <c r="C6" s="81">
        <v>13</v>
      </c>
      <c r="D6" s="79"/>
      <c r="E6" s="80">
        <v>15991</v>
      </c>
      <c r="F6" s="201" t="s">
        <v>32</v>
      </c>
      <c r="G6" s="60">
        <v>8314</v>
      </c>
      <c r="H6" s="59">
        <v>8314</v>
      </c>
      <c r="I6" s="60">
        <v>7253</v>
      </c>
      <c r="J6" s="163">
        <v>52</v>
      </c>
    </row>
    <row r="7" spans="2:10" ht="37.5" customHeight="1">
      <c r="B7" s="78"/>
      <c r="C7" s="211">
        <v>14</v>
      </c>
      <c r="D7" s="79"/>
      <c r="E7" s="60">
        <v>16203</v>
      </c>
      <c r="F7" s="201" t="s">
        <v>32</v>
      </c>
      <c r="G7" s="60">
        <v>8921</v>
      </c>
      <c r="H7" s="59">
        <v>8921</v>
      </c>
      <c r="I7" s="60">
        <v>8018</v>
      </c>
      <c r="J7" s="163">
        <v>55.1</v>
      </c>
    </row>
    <row r="8" spans="2:10" ht="37.5" customHeight="1">
      <c r="B8" s="78"/>
      <c r="C8" s="211">
        <v>15</v>
      </c>
      <c r="D8" s="79"/>
      <c r="E8" s="80">
        <v>16361</v>
      </c>
      <c r="F8" s="201" t="s">
        <v>32</v>
      </c>
      <c r="G8" s="60">
        <v>9430</v>
      </c>
      <c r="H8" s="59">
        <f>SUM(F8:G8)</f>
        <v>9430</v>
      </c>
      <c r="I8" s="60">
        <v>8576</v>
      </c>
      <c r="J8" s="163">
        <v>57.6</v>
      </c>
    </row>
    <row r="9" spans="2:10" ht="37.5" customHeight="1">
      <c r="B9" s="78"/>
      <c r="C9" s="241">
        <v>16</v>
      </c>
      <c r="D9" s="79"/>
      <c r="E9" s="243">
        <f>SUM(E10:E11)</f>
        <v>22359</v>
      </c>
      <c r="F9" s="243">
        <f>SUM(F10:F11)</f>
        <v>3484</v>
      </c>
      <c r="G9" s="243">
        <f>SUM(G10:G11)</f>
        <v>9493</v>
      </c>
      <c r="H9" s="243">
        <f>SUM(H10:H11)</f>
        <v>12977</v>
      </c>
      <c r="I9" s="243">
        <f>SUM(I10:I11)</f>
        <v>9501</v>
      </c>
      <c r="J9" s="285">
        <v>58</v>
      </c>
    </row>
    <row r="10" spans="2:10" ht="37.5" customHeight="1">
      <c r="B10" s="328" t="s">
        <v>185</v>
      </c>
      <c r="C10" s="328"/>
      <c r="D10" s="329"/>
      <c r="E10" s="243">
        <v>16708</v>
      </c>
      <c r="F10" s="260" t="s">
        <v>32</v>
      </c>
      <c r="G10" s="243">
        <v>9493</v>
      </c>
      <c r="H10" s="248">
        <v>9493</v>
      </c>
      <c r="I10" s="243">
        <v>8610</v>
      </c>
      <c r="J10" s="244">
        <v>56.8</v>
      </c>
    </row>
    <row r="11" spans="2:10" ht="37.5" customHeight="1" thickBot="1">
      <c r="B11" s="330" t="s">
        <v>192</v>
      </c>
      <c r="C11" s="330"/>
      <c r="D11" s="331"/>
      <c r="E11" s="68">
        <v>5651</v>
      </c>
      <c r="F11" s="259">
        <v>3484</v>
      </c>
      <c r="G11" s="259" t="s">
        <v>32</v>
      </c>
      <c r="H11" s="259">
        <v>3484</v>
      </c>
      <c r="I11" s="68">
        <v>891</v>
      </c>
      <c r="J11" s="181">
        <v>61.7</v>
      </c>
    </row>
    <row r="12" spans="2:10" ht="14.25">
      <c r="B12" s="24"/>
      <c r="C12" s="32"/>
      <c r="D12" s="26"/>
      <c r="E12" s="24"/>
      <c r="F12" s="24"/>
      <c r="G12" s="24"/>
      <c r="H12" s="24"/>
      <c r="I12" s="29"/>
      <c r="J12" s="85" t="s">
        <v>83</v>
      </c>
    </row>
  </sheetData>
  <mergeCells count="4">
    <mergeCell ref="B3:D4"/>
    <mergeCell ref="E3:E4"/>
    <mergeCell ref="B10:D10"/>
    <mergeCell ref="B11:D1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/>
  <dimension ref="A2:II11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09765625" style="0" customWidth="1"/>
    <col min="3" max="3" width="3.09765625" style="12" customWidth="1"/>
    <col min="4" max="4" width="5.09765625" style="0" customWidth="1"/>
    <col min="5" max="12" width="7.3984375" style="0" customWidth="1"/>
  </cols>
  <sheetData>
    <row r="2" spans="2:12" ht="13.5" customHeight="1" thickBot="1">
      <c r="B2" s="220" t="s">
        <v>128</v>
      </c>
      <c r="C2" s="3"/>
      <c r="D2" s="2"/>
      <c r="E2" s="14"/>
      <c r="F2" s="14"/>
      <c r="G2" s="13"/>
      <c r="H2" s="13"/>
      <c r="I2" s="13"/>
      <c r="J2" s="13"/>
      <c r="K2" s="13"/>
      <c r="L2" s="85" t="s">
        <v>162</v>
      </c>
    </row>
    <row r="3" spans="1:243" ht="39.75" customHeight="1">
      <c r="A3" s="7"/>
      <c r="B3" s="182" t="s">
        <v>6</v>
      </c>
      <c r="C3" s="183"/>
      <c r="D3" s="184"/>
      <c r="E3" s="185" t="s">
        <v>129</v>
      </c>
      <c r="F3" s="185" t="s">
        <v>130</v>
      </c>
      <c r="G3" s="185" t="s">
        <v>131</v>
      </c>
      <c r="H3" s="185" t="s">
        <v>132</v>
      </c>
      <c r="I3" s="185" t="s">
        <v>189</v>
      </c>
      <c r="J3" s="196" t="s">
        <v>150</v>
      </c>
      <c r="K3" s="185" t="s">
        <v>133</v>
      </c>
      <c r="L3" s="185" t="s">
        <v>134</v>
      </c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</row>
    <row r="4" spans="1:243" ht="28.5" customHeight="1">
      <c r="A4" s="7"/>
      <c r="B4" s="186" t="s">
        <v>14</v>
      </c>
      <c r="C4" s="187">
        <v>12</v>
      </c>
      <c r="D4" s="188" t="s">
        <v>31</v>
      </c>
      <c r="E4" s="202">
        <f>F4+G4+H4+I4+J4+K4+L4</f>
        <v>10072</v>
      </c>
      <c r="F4" s="190">
        <v>3061</v>
      </c>
      <c r="G4" s="190">
        <v>731</v>
      </c>
      <c r="H4" s="190">
        <v>2801</v>
      </c>
      <c r="I4" s="190">
        <v>1136</v>
      </c>
      <c r="J4" s="189" t="s">
        <v>32</v>
      </c>
      <c r="K4" s="190">
        <v>1652</v>
      </c>
      <c r="L4" s="190">
        <v>691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2:12" ht="28.5" customHeight="1">
      <c r="B5" s="169"/>
      <c r="C5" s="187">
        <v>13</v>
      </c>
      <c r="D5" s="168"/>
      <c r="E5" s="202">
        <f>F5+G5+H5+I5+J5+K5+L5</f>
        <v>15568</v>
      </c>
      <c r="F5" s="202">
        <v>3352</v>
      </c>
      <c r="G5" s="202">
        <v>707</v>
      </c>
      <c r="H5" s="202">
        <v>3260</v>
      </c>
      <c r="I5" s="202">
        <v>1698</v>
      </c>
      <c r="J5" s="190">
        <v>3977</v>
      </c>
      <c r="K5" s="202">
        <v>1657</v>
      </c>
      <c r="L5" s="190">
        <v>917</v>
      </c>
    </row>
    <row r="6" spans="1:12" ht="28.5" customHeight="1">
      <c r="A6" s="10"/>
      <c r="B6" s="169"/>
      <c r="C6" s="214">
        <v>14</v>
      </c>
      <c r="D6" s="168"/>
      <c r="E6" s="202">
        <f>F6+G6+H6+I6+J6+K6+L6</f>
        <v>15332</v>
      </c>
      <c r="F6" s="202">
        <v>3677</v>
      </c>
      <c r="G6" s="202">
        <v>683</v>
      </c>
      <c r="H6" s="202">
        <v>3182</v>
      </c>
      <c r="I6" s="202">
        <v>1621</v>
      </c>
      <c r="J6" s="190">
        <v>4497</v>
      </c>
      <c r="K6" s="202">
        <v>875</v>
      </c>
      <c r="L6" s="190">
        <v>797</v>
      </c>
    </row>
    <row r="7" spans="1:12" ht="28.5" customHeight="1">
      <c r="A7" s="10"/>
      <c r="B7" s="169"/>
      <c r="C7" s="214">
        <v>15</v>
      </c>
      <c r="D7" s="168"/>
      <c r="E7" s="206">
        <f>F7+G7+H7+I7+J7+K7+L7</f>
        <v>16854</v>
      </c>
      <c r="F7" s="202">
        <v>3753</v>
      </c>
      <c r="G7" s="202">
        <v>716</v>
      </c>
      <c r="H7" s="202">
        <v>3279</v>
      </c>
      <c r="I7" s="202">
        <v>1590</v>
      </c>
      <c r="J7" s="190">
        <v>5591</v>
      </c>
      <c r="K7" s="202">
        <v>1127</v>
      </c>
      <c r="L7" s="190">
        <v>798</v>
      </c>
    </row>
    <row r="8" spans="1:12" ht="28.5" customHeight="1">
      <c r="A8" s="10"/>
      <c r="B8" s="169"/>
      <c r="C8" s="278">
        <v>16</v>
      </c>
      <c r="D8" s="168"/>
      <c r="E8" s="279">
        <f aca="true" t="shared" si="0" ref="E8:L8">SUM(E9:E10)</f>
        <v>20951</v>
      </c>
      <c r="F8" s="279">
        <f t="shared" si="0"/>
        <v>4154</v>
      </c>
      <c r="G8" s="279">
        <f t="shared" si="0"/>
        <v>841</v>
      </c>
      <c r="H8" s="279">
        <f t="shared" si="0"/>
        <v>3620</v>
      </c>
      <c r="I8" s="279">
        <f t="shared" si="0"/>
        <v>1967</v>
      </c>
      <c r="J8" s="279">
        <f t="shared" si="0"/>
        <v>8484</v>
      </c>
      <c r="K8" s="279">
        <f t="shared" si="0"/>
        <v>917</v>
      </c>
      <c r="L8" s="279">
        <f t="shared" si="0"/>
        <v>968</v>
      </c>
    </row>
    <row r="9" spans="1:12" ht="28.5" customHeight="1">
      <c r="A9" s="10"/>
      <c r="B9" s="323" t="s">
        <v>185</v>
      </c>
      <c r="C9" s="323"/>
      <c r="D9" s="309"/>
      <c r="E9" s="279">
        <f>SUM(F9:L9)</f>
        <v>16931</v>
      </c>
      <c r="F9" s="279">
        <v>3481</v>
      </c>
      <c r="G9" s="279">
        <v>680</v>
      </c>
      <c r="H9" s="279">
        <v>3224</v>
      </c>
      <c r="I9" s="279">
        <v>1778</v>
      </c>
      <c r="J9" s="280">
        <v>6091</v>
      </c>
      <c r="K9" s="279">
        <v>821</v>
      </c>
      <c r="L9" s="280">
        <v>856</v>
      </c>
    </row>
    <row r="10" spans="1:12" ht="28.5" customHeight="1" thickBot="1">
      <c r="A10" s="10"/>
      <c r="B10" s="310" t="s">
        <v>192</v>
      </c>
      <c r="C10" s="310"/>
      <c r="D10" s="311"/>
      <c r="E10" s="154">
        <f>F10+G10+H10+I10+J10+K10+L10</f>
        <v>4020</v>
      </c>
      <c r="F10" s="154">
        <v>673</v>
      </c>
      <c r="G10" s="154">
        <v>161</v>
      </c>
      <c r="H10" s="154">
        <v>396</v>
      </c>
      <c r="I10" s="154">
        <v>189</v>
      </c>
      <c r="J10" s="191">
        <v>2393</v>
      </c>
      <c r="K10" s="154">
        <v>96</v>
      </c>
      <c r="L10" s="191">
        <v>112</v>
      </c>
    </row>
    <row r="11" spans="5:12" ht="14.25">
      <c r="E11" s="13"/>
      <c r="F11" s="13"/>
      <c r="G11" s="13"/>
      <c r="H11" s="13"/>
      <c r="I11" s="13"/>
      <c r="J11" s="13"/>
      <c r="K11" s="13"/>
      <c r="L11" s="85" t="s">
        <v>83</v>
      </c>
    </row>
    <row r="12" ht="0.75" customHeight="1"/>
  </sheetData>
  <mergeCells count="2">
    <mergeCell ref="B10:D10"/>
    <mergeCell ref="B9:D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IL15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12" customWidth="1"/>
    <col min="4" max="4" width="4.59765625" style="0" customWidth="1"/>
    <col min="5" max="11" width="9.3984375" style="0" customWidth="1"/>
    <col min="12" max="12" width="8.59765625" style="0" customWidth="1"/>
  </cols>
  <sheetData>
    <row r="2" spans="2:11" ht="15" thickBot="1">
      <c r="B2" s="220" t="s">
        <v>17</v>
      </c>
      <c r="C2" s="3"/>
      <c r="D2" s="2"/>
      <c r="E2" s="14"/>
      <c r="F2" s="14"/>
      <c r="G2" s="13"/>
      <c r="H2" s="13"/>
      <c r="I2" s="15"/>
      <c r="J2" s="15"/>
      <c r="K2" s="85" t="s">
        <v>18</v>
      </c>
    </row>
    <row r="3" spans="2:11" ht="27.75" customHeight="1">
      <c r="B3" s="301" t="s">
        <v>6</v>
      </c>
      <c r="C3" s="302"/>
      <c r="D3" s="303"/>
      <c r="E3" s="299" t="s">
        <v>19</v>
      </c>
      <c r="F3" s="299" t="s">
        <v>151</v>
      </c>
      <c r="G3" s="299" t="s">
        <v>20</v>
      </c>
      <c r="H3" s="70" t="s">
        <v>152</v>
      </c>
      <c r="I3" s="71"/>
      <c r="J3" s="299" t="s">
        <v>193</v>
      </c>
      <c r="K3" s="72" t="s">
        <v>5</v>
      </c>
    </row>
    <row r="4" spans="2:11" ht="27.75" customHeight="1">
      <c r="B4" s="304"/>
      <c r="C4" s="304"/>
      <c r="D4" s="305"/>
      <c r="E4" s="300"/>
      <c r="F4" s="300"/>
      <c r="G4" s="300"/>
      <c r="H4" s="74" t="s">
        <v>152</v>
      </c>
      <c r="I4" s="74" t="s">
        <v>153</v>
      </c>
      <c r="J4" s="300"/>
      <c r="K4" s="75" t="s">
        <v>21</v>
      </c>
    </row>
    <row r="5" spans="1:246" ht="30" customHeight="1">
      <c r="A5" s="7"/>
      <c r="B5" s="55" t="s">
        <v>156</v>
      </c>
      <c r="C5" s="81">
        <v>8</v>
      </c>
      <c r="D5" s="79" t="s">
        <v>157</v>
      </c>
      <c r="E5" s="80">
        <v>82</v>
      </c>
      <c r="F5" s="60">
        <v>27</v>
      </c>
      <c r="G5" s="60">
        <v>59</v>
      </c>
      <c r="H5" s="60">
        <v>210</v>
      </c>
      <c r="I5" s="60">
        <v>169</v>
      </c>
      <c r="J5" s="60">
        <v>13</v>
      </c>
      <c r="K5" s="60">
        <v>41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</row>
    <row r="6" spans="1:246" ht="30" customHeight="1">
      <c r="A6" s="7"/>
      <c r="B6" s="78"/>
      <c r="C6" s="81">
        <v>10</v>
      </c>
      <c r="D6" s="79"/>
      <c r="E6" s="80">
        <v>94</v>
      </c>
      <c r="F6" s="60">
        <v>37</v>
      </c>
      <c r="G6" s="60">
        <v>83</v>
      </c>
      <c r="H6" s="60">
        <v>255</v>
      </c>
      <c r="I6" s="60">
        <v>195</v>
      </c>
      <c r="J6" s="60">
        <v>11</v>
      </c>
      <c r="K6" s="60">
        <v>55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</row>
    <row r="7" spans="1:246" ht="30" customHeight="1">
      <c r="A7" s="7"/>
      <c r="B7" s="78"/>
      <c r="C7" s="81">
        <v>12</v>
      </c>
      <c r="D7" s="79"/>
      <c r="E7" s="80">
        <v>101</v>
      </c>
      <c r="F7" s="60">
        <v>37</v>
      </c>
      <c r="G7" s="60">
        <v>82</v>
      </c>
      <c r="H7" s="60">
        <v>357</v>
      </c>
      <c r="I7" s="60">
        <v>180</v>
      </c>
      <c r="J7" s="60">
        <v>12</v>
      </c>
      <c r="K7" s="60">
        <v>53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</row>
    <row r="8" spans="1:246" ht="30" customHeight="1">
      <c r="A8" s="7"/>
      <c r="B8" s="78"/>
      <c r="C8" s="211">
        <v>14</v>
      </c>
      <c r="D8" s="79"/>
      <c r="E8" s="60">
        <v>108</v>
      </c>
      <c r="F8" s="60">
        <v>37</v>
      </c>
      <c r="G8" s="60">
        <v>89</v>
      </c>
      <c r="H8" s="60">
        <v>353</v>
      </c>
      <c r="I8" s="60">
        <v>172</v>
      </c>
      <c r="J8" s="60">
        <v>18</v>
      </c>
      <c r="K8" s="60">
        <v>56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</row>
    <row r="9" spans="1:246" ht="30" customHeight="1">
      <c r="A9" s="7"/>
      <c r="B9" s="78"/>
      <c r="C9" s="241">
        <v>16</v>
      </c>
      <c r="D9" s="79"/>
      <c r="E9" s="243">
        <f>SUM(E10:E13)</f>
        <v>136</v>
      </c>
      <c r="F9" s="243">
        <f aca="true" t="shared" si="0" ref="F9:K9">SUM(F10:F13)</f>
        <v>47</v>
      </c>
      <c r="G9" s="243">
        <f t="shared" si="0"/>
        <v>107</v>
      </c>
      <c r="H9" s="243">
        <f t="shared" si="0"/>
        <v>446</v>
      </c>
      <c r="I9" s="243">
        <f t="shared" si="0"/>
        <v>221</v>
      </c>
      <c r="J9" s="243">
        <f t="shared" si="0"/>
        <v>20</v>
      </c>
      <c r="K9" s="243">
        <f t="shared" si="0"/>
        <v>73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</row>
    <row r="10" spans="1:246" ht="15" customHeight="1">
      <c r="A10" s="7"/>
      <c r="B10" s="308" t="s">
        <v>185</v>
      </c>
      <c r="C10" s="308"/>
      <c r="D10" s="309"/>
      <c r="E10" s="306">
        <v>124</v>
      </c>
      <c r="F10" s="307">
        <v>38</v>
      </c>
      <c r="G10" s="307">
        <v>96</v>
      </c>
      <c r="H10" s="307">
        <v>432</v>
      </c>
      <c r="I10" s="307">
        <v>191</v>
      </c>
      <c r="J10" s="307">
        <v>20</v>
      </c>
      <c r="K10" s="307">
        <v>64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</row>
    <row r="11" spans="1:246" ht="15" customHeight="1">
      <c r="A11" s="7"/>
      <c r="B11" s="308"/>
      <c r="C11" s="308"/>
      <c r="D11" s="309"/>
      <c r="E11" s="306"/>
      <c r="F11" s="307"/>
      <c r="G11" s="307"/>
      <c r="H11" s="307"/>
      <c r="I11" s="307"/>
      <c r="J11" s="307"/>
      <c r="K11" s="30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</row>
    <row r="12" spans="1:246" ht="14.25" customHeight="1">
      <c r="A12" s="7"/>
      <c r="B12" s="308" t="s">
        <v>192</v>
      </c>
      <c r="C12" s="308"/>
      <c r="D12" s="309"/>
      <c r="E12" s="306">
        <v>12</v>
      </c>
      <c r="F12" s="307">
        <v>9</v>
      </c>
      <c r="G12" s="307">
        <v>11</v>
      </c>
      <c r="H12" s="307">
        <v>14</v>
      </c>
      <c r="I12" s="307">
        <v>30</v>
      </c>
      <c r="J12" s="307" t="s">
        <v>194</v>
      </c>
      <c r="K12" s="307">
        <v>9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</row>
    <row r="13" spans="1:246" ht="14.25" customHeight="1" thickBot="1">
      <c r="A13" s="7"/>
      <c r="B13" s="310"/>
      <c r="C13" s="310"/>
      <c r="D13" s="311"/>
      <c r="E13" s="312"/>
      <c r="F13" s="313"/>
      <c r="G13" s="313"/>
      <c r="H13" s="313"/>
      <c r="I13" s="313"/>
      <c r="J13" s="313"/>
      <c r="K13" s="313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</row>
    <row r="14" spans="1:11" ht="13.5" customHeight="1">
      <c r="A14" s="13"/>
      <c r="B14" s="16"/>
      <c r="C14" s="17"/>
      <c r="D14" s="18"/>
      <c r="E14" s="16"/>
      <c r="F14" s="13"/>
      <c r="G14" s="13"/>
      <c r="H14" s="13"/>
      <c r="I14" s="13"/>
      <c r="J14" s="15"/>
      <c r="K14" s="85" t="s">
        <v>195</v>
      </c>
    </row>
    <row r="15" ht="19.5" customHeight="1">
      <c r="A15" s="13"/>
    </row>
  </sheetData>
  <mergeCells count="21">
    <mergeCell ref="H12:H13"/>
    <mergeCell ref="I12:I13"/>
    <mergeCell ref="J12:J13"/>
    <mergeCell ref="K12:K13"/>
    <mergeCell ref="B12:D13"/>
    <mergeCell ref="E12:E13"/>
    <mergeCell ref="F12:F13"/>
    <mergeCell ref="G12:G13"/>
    <mergeCell ref="H10:H11"/>
    <mergeCell ref="I10:I11"/>
    <mergeCell ref="J10:J11"/>
    <mergeCell ref="K10:K11"/>
    <mergeCell ref="E10:E11"/>
    <mergeCell ref="F10:F11"/>
    <mergeCell ref="G10:G11"/>
    <mergeCell ref="B10:D11"/>
    <mergeCell ref="J3:J4"/>
    <mergeCell ref="B3:D4"/>
    <mergeCell ref="E3:E4"/>
    <mergeCell ref="F3:F4"/>
    <mergeCell ref="G3:G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IL10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4.09765625" style="0" customWidth="1"/>
    <col min="3" max="3" width="3.09765625" style="12" customWidth="1"/>
    <col min="4" max="4" width="4.09765625" style="0" customWidth="1"/>
    <col min="5" max="10" width="11.3984375" style="0" customWidth="1"/>
  </cols>
  <sheetData>
    <row r="2" spans="2:6" ht="15" thickBot="1">
      <c r="B2" s="219" t="s">
        <v>177</v>
      </c>
      <c r="C2" s="3"/>
      <c r="D2" s="2"/>
      <c r="E2" s="2"/>
      <c r="F2" s="2"/>
    </row>
    <row r="3" spans="2:10" ht="27.75" customHeight="1">
      <c r="B3" s="314" t="s">
        <v>6</v>
      </c>
      <c r="C3" s="302"/>
      <c r="D3" s="303"/>
      <c r="E3" s="40" t="s">
        <v>33</v>
      </c>
      <c r="F3" s="40"/>
      <c r="G3" s="98" t="s">
        <v>34</v>
      </c>
      <c r="H3" s="40"/>
      <c r="I3" s="98" t="s">
        <v>35</v>
      </c>
      <c r="J3" s="40"/>
    </row>
    <row r="4" spans="2:10" ht="27.75" customHeight="1">
      <c r="B4" s="304"/>
      <c r="C4" s="304"/>
      <c r="D4" s="305"/>
      <c r="E4" s="54" t="s">
        <v>36</v>
      </c>
      <c r="F4" s="54" t="s">
        <v>37</v>
      </c>
      <c r="G4" s="54" t="s">
        <v>36</v>
      </c>
      <c r="H4" s="54" t="s">
        <v>37</v>
      </c>
      <c r="I4" s="54" t="s">
        <v>36</v>
      </c>
      <c r="J4" s="54" t="s">
        <v>37</v>
      </c>
    </row>
    <row r="5" spans="1:246" ht="27.75" customHeight="1">
      <c r="A5" s="7"/>
      <c r="B5" s="55" t="s">
        <v>14</v>
      </c>
      <c r="C5" s="101">
        <v>12</v>
      </c>
      <c r="D5" s="79" t="s">
        <v>31</v>
      </c>
      <c r="E5" s="58">
        <v>11379</v>
      </c>
      <c r="F5" s="59">
        <v>25784</v>
      </c>
      <c r="G5" s="59">
        <v>1607</v>
      </c>
      <c r="H5" s="59">
        <v>3745</v>
      </c>
      <c r="I5" s="59">
        <v>1197</v>
      </c>
      <c r="J5" s="59">
        <v>3231</v>
      </c>
      <c r="K5" s="8"/>
      <c r="L5" s="8"/>
      <c r="M5" s="8" t="s">
        <v>38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</row>
    <row r="6" spans="2:12" ht="27.75" customHeight="1">
      <c r="B6" s="96"/>
      <c r="C6" s="101">
        <v>13</v>
      </c>
      <c r="D6" s="103" t="s">
        <v>38</v>
      </c>
      <c r="E6" s="58">
        <v>11803</v>
      </c>
      <c r="F6" s="59">
        <v>26397</v>
      </c>
      <c r="G6" s="59">
        <v>1618</v>
      </c>
      <c r="H6" s="59">
        <v>3973</v>
      </c>
      <c r="I6" s="59">
        <v>1194</v>
      </c>
      <c r="J6" s="59">
        <v>3360</v>
      </c>
      <c r="K6" s="6"/>
      <c r="L6" s="6"/>
    </row>
    <row r="7" spans="2:10" ht="27.75" customHeight="1">
      <c r="B7" s="96"/>
      <c r="C7" s="100">
        <v>14</v>
      </c>
      <c r="D7" s="103" t="s">
        <v>38</v>
      </c>
      <c r="E7" s="59">
        <v>12180</v>
      </c>
      <c r="F7" s="59">
        <v>27095</v>
      </c>
      <c r="G7" s="59">
        <v>1743</v>
      </c>
      <c r="H7" s="59">
        <v>3876</v>
      </c>
      <c r="I7" s="59">
        <v>1366</v>
      </c>
      <c r="J7" s="59">
        <v>3178</v>
      </c>
    </row>
    <row r="8" spans="2:10" ht="27.75" customHeight="1">
      <c r="B8" s="96"/>
      <c r="C8" s="100">
        <v>15</v>
      </c>
      <c r="D8" s="103"/>
      <c r="E8" s="59">
        <v>12395</v>
      </c>
      <c r="F8" s="59">
        <v>27263</v>
      </c>
      <c r="G8" s="59">
        <v>1592</v>
      </c>
      <c r="H8" s="59">
        <v>3702</v>
      </c>
      <c r="I8" s="59">
        <v>1377</v>
      </c>
      <c r="J8" s="59">
        <v>3534</v>
      </c>
    </row>
    <row r="9" spans="2:10" ht="27.75" customHeight="1" thickBot="1">
      <c r="B9" s="21"/>
      <c r="C9" s="104">
        <v>16</v>
      </c>
      <c r="D9" s="105"/>
      <c r="E9" s="67">
        <v>15926</v>
      </c>
      <c r="F9" s="67">
        <v>34931</v>
      </c>
      <c r="G9" s="67">
        <v>1840</v>
      </c>
      <c r="H9" s="67">
        <v>4515</v>
      </c>
      <c r="I9" s="67">
        <v>1624</v>
      </c>
      <c r="J9" s="67">
        <v>4488</v>
      </c>
    </row>
    <row r="10" ht="14.25">
      <c r="J10" s="64" t="s">
        <v>174</v>
      </c>
    </row>
  </sheetData>
  <mergeCells count="1">
    <mergeCell ref="B3:D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B2:V21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4.09765625" style="0" customWidth="1"/>
    <col min="3" max="3" width="4.5" style="12" customWidth="1"/>
    <col min="4" max="4" width="4.09765625" style="0" customWidth="1"/>
    <col min="5" max="5" width="11.69921875" style="0" bestFit="1" customWidth="1"/>
    <col min="6" max="6" width="9.8984375" style="0" customWidth="1"/>
    <col min="7" max="8" width="11.69921875" style="0" bestFit="1" customWidth="1"/>
    <col min="9" max="11" width="9.8984375" style="0" customWidth="1"/>
    <col min="12" max="12" width="4.19921875" style="0" customWidth="1"/>
    <col min="13" max="13" width="4.8984375" style="0" customWidth="1"/>
    <col min="14" max="14" width="4.19921875" style="0" customWidth="1"/>
    <col min="15" max="20" width="9.8984375" style="0" customWidth="1"/>
  </cols>
  <sheetData>
    <row r="2" spans="2:21" ht="15" thickBot="1">
      <c r="B2" s="219" t="s">
        <v>178</v>
      </c>
      <c r="C2" s="3"/>
      <c r="D2" s="2"/>
      <c r="E2" s="2"/>
      <c r="F2" s="2"/>
      <c r="L2" s="224"/>
      <c r="M2" s="224"/>
      <c r="N2" s="224"/>
      <c r="O2" s="224"/>
      <c r="P2" s="224"/>
      <c r="Q2" s="224"/>
      <c r="R2" s="224"/>
      <c r="S2" s="224"/>
      <c r="T2" s="225"/>
      <c r="U2" s="224"/>
    </row>
    <row r="3" spans="2:21" ht="27.75" customHeight="1">
      <c r="B3" s="314" t="s">
        <v>6</v>
      </c>
      <c r="C3" s="314"/>
      <c r="D3" s="316"/>
      <c r="E3" s="319" t="s">
        <v>212</v>
      </c>
      <c r="F3" s="98" t="s">
        <v>23</v>
      </c>
      <c r="G3" s="40"/>
      <c r="H3" s="40"/>
      <c r="I3" s="321" t="s">
        <v>24</v>
      </c>
      <c r="J3" s="322"/>
      <c r="K3" s="322"/>
      <c r="L3" s="315"/>
      <c r="M3" s="315"/>
      <c r="N3" s="315"/>
      <c r="O3" s="226"/>
      <c r="P3" s="226"/>
      <c r="Q3" s="226"/>
      <c r="R3" s="226"/>
      <c r="S3" s="226"/>
      <c r="T3" s="226"/>
      <c r="U3" s="224"/>
    </row>
    <row r="4" spans="2:21" ht="27.75" customHeight="1">
      <c r="B4" s="317"/>
      <c r="C4" s="317"/>
      <c r="D4" s="318"/>
      <c r="E4" s="320"/>
      <c r="F4" s="54" t="s">
        <v>28</v>
      </c>
      <c r="G4" s="54" t="s">
        <v>29</v>
      </c>
      <c r="H4" s="54" t="s">
        <v>30</v>
      </c>
      <c r="I4" s="54" t="s">
        <v>28</v>
      </c>
      <c r="J4" s="54" t="s">
        <v>29</v>
      </c>
      <c r="K4" s="54" t="s">
        <v>30</v>
      </c>
      <c r="L4" s="315"/>
      <c r="M4" s="315"/>
      <c r="N4" s="315"/>
      <c r="O4" s="164"/>
      <c r="P4" s="164"/>
      <c r="Q4" s="164"/>
      <c r="R4" s="164"/>
      <c r="S4" s="164"/>
      <c r="T4" s="164"/>
      <c r="U4" s="224"/>
    </row>
    <row r="5" spans="2:22" ht="33.75" customHeight="1">
      <c r="B5" s="204" t="s">
        <v>14</v>
      </c>
      <c r="C5" s="92">
        <v>12</v>
      </c>
      <c r="D5" s="205" t="s">
        <v>31</v>
      </c>
      <c r="E5" s="94">
        <f>H5+K5+P5+R5+T5</f>
        <v>2715868</v>
      </c>
      <c r="F5" s="95">
        <v>177772</v>
      </c>
      <c r="G5" s="95">
        <v>3780452</v>
      </c>
      <c r="H5" s="95">
        <v>2661447</v>
      </c>
      <c r="I5" s="95">
        <v>7344</v>
      </c>
      <c r="J5" s="95">
        <v>75479</v>
      </c>
      <c r="K5" s="95">
        <v>54421</v>
      </c>
      <c r="L5" s="227"/>
      <c r="M5" s="207"/>
      <c r="N5" s="228"/>
      <c r="O5" s="199"/>
      <c r="P5" s="199"/>
      <c r="Q5" s="199"/>
      <c r="R5" s="199"/>
      <c r="S5" s="199"/>
      <c r="T5" s="199"/>
      <c r="U5" s="229"/>
      <c r="V5" s="6"/>
    </row>
    <row r="6" spans="2:21" ht="33.75" customHeight="1">
      <c r="B6" s="91"/>
      <c r="C6" s="92">
        <v>13</v>
      </c>
      <c r="D6" s="93"/>
      <c r="E6" s="94">
        <f>H6+K6+P6+R6+T6</f>
        <v>2725778</v>
      </c>
      <c r="F6" s="95">
        <v>187351</v>
      </c>
      <c r="G6" s="95">
        <v>3804058</v>
      </c>
      <c r="H6" s="95">
        <v>2675114</v>
      </c>
      <c r="I6" s="95">
        <v>7202</v>
      </c>
      <c r="J6" s="95">
        <v>70984</v>
      </c>
      <c r="K6" s="95">
        <v>50664</v>
      </c>
      <c r="L6" s="95"/>
      <c r="M6" s="207"/>
      <c r="N6" s="95"/>
      <c r="O6" s="199"/>
      <c r="P6" s="199"/>
      <c r="Q6" s="199"/>
      <c r="R6" s="199"/>
      <c r="S6" s="199"/>
      <c r="T6" s="199"/>
      <c r="U6" s="224"/>
    </row>
    <row r="7" spans="2:21" ht="33.75" customHeight="1">
      <c r="B7" s="91"/>
      <c r="C7" s="207">
        <v>14</v>
      </c>
      <c r="D7" s="93"/>
      <c r="E7" s="94">
        <f>H7+K7+P7+R7+T7</f>
        <v>2538927</v>
      </c>
      <c r="F7" s="95">
        <v>176600</v>
      </c>
      <c r="G7" s="95">
        <v>3524464</v>
      </c>
      <c r="H7" s="95">
        <v>2488792</v>
      </c>
      <c r="I7" s="95">
        <v>7346</v>
      </c>
      <c r="J7" s="95">
        <v>70200</v>
      </c>
      <c r="K7" s="95">
        <v>50135</v>
      </c>
      <c r="L7" s="95"/>
      <c r="M7" s="207"/>
      <c r="N7" s="95"/>
      <c r="O7" s="199"/>
      <c r="P7" s="199"/>
      <c r="Q7" s="199"/>
      <c r="R7" s="199"/>
      <c r="S7" s="199"/>
      <c r="T7" s="199"/>
      <c r="U7" s="224"/>
    </row>
    <row r="8" spans="2:21" ht="33.75" customHeight="1">
      <c r="B8" s="91"/>
      <c r="C8" s="207">
        <v>15</v>
      </c>
      <c r="D8" s="93"/>
      <c r="E8" s="94">
        <f>H8+K8+P8+R8+T8</f>
        <v>2997999</v>
      </c>
      <c r="F8" s="95">
        <v>207641</v>
      </c>
      <c r="G8" s="95">
        <v>4145052</v>
      </c>
      <c r="H8" s="95">
        <v>2943535</v>
      </c>
      <c r="I8" s="95">
        <v>8039</v>
      </c>
      <c r="J8" s="95">
        <v>76652</v>
      </c>
      <c r="K8" s="95">
        <v>54464</v>
      </c>
      <c r="L8" s="95"/>
      <c r="M8" s="207"/>
      <c r="N8" s="95"/>
      <c r="O8" s="95"/>
      <c r="P8" s="95"/>
      <c r="Q8" s="95"/>
      <c r="R8" s="95"/>
      <c r="S8" s="95"/>
      <c r="T8" s="95"/>
      <c r="U8" s="224"/>
    </row>
    <row r="9" spans="2:21" ht="33.75" customHeight="1" thickBot="1">
      <c r="B9" s="86"/>
      <c r="C9" s="87">
        <v>16</v>
      </c>
      <c r="D9" s="88"/>
      <c r="E9" s="217">
        <f>H9+K9+P9+R9+T9</f>
        <v>4061944</v>
      </c>
      <c r="F9" s="86">
        <v>274870</v>
      </c>
      <c r="G9" s="86">
        <v>5553694</v>
      </c>
      <c r="H9" s="86">
        <v>3992218</v>
      </c>
      <c r="I9" s="86">
        <v>10236</v>
      </c>
      <c r="J9" s="86">
        <v>97136</v>
      </c>
      <c r="K9" s="86">
        <v>69726</v>
      </c>
      <c r="L9" s="230"/>
      <c r="M9" s="231"/>
      <c r="N9" s="230"/>
      <c r="O9" s="230"/>
      <c r="P9" s="230"/>
      <c r="Q9" s="230"/>
      <c r="R9" s="230"/>
      <c r="S9" s="230"/>
      <c r="T9" s="230"/>
      <c r="U9" s="224"/>
    </row>
    <row r="10" spans="2:21" ht="13.5" customHeight="1">
      <c r="B10" s="37"/>
      <c r="L10" s="232"/>
      <c r="M10" s="224"/>
      <c r="N10" s="224"/>
      <c r="O10" s="233"/>
      <c r="P10" s="233"/>
      <c r="Q10" s="233"/>
      <c r="R10" s="233"/>
      <c r="S10" s="234"/>
      <c r="T10" s="225"/>
      <c r="U10" s="224"/>
    </row>
    <row r="11" spans="2:21" ht="13.5" customHeight="1">
      <c r="B11" s="37"/>
      <c r="C11"/>
      <c r="L11" s="232"/>
      <c r="M11" s="224"/>
      <c r="N11" s="224"/>
      <c r="O11" s="233"/>
      <c r="P11" s="233"/>
      <c r="Q11" s="233"/>
      <c r="R11" s="233"/>
      <c r="S11" s="224"/>
      <c r="T11" s="224"/>
      <c r="U11" s="224"/>
    </row>
    <row r="12" spans="3:10" ht="24" customHeight="1" thickBot="1">
      <c r="C12"/>
      <c r="J12" s="64" t="s">
        <v>22</v>
      </c>
    </row>
    <row r="13" spans="2:10" ht="27.75" customHeight="1">
      <c r="B13" s="314" t="s">
        <v>6</v>
      </c>
      <c r="C13" s="314"/>
      <c r="D13" s="316"/>
      <c r="E13" s="40" t="s">
        <v>25</v>
      </c>
      <c r="F13" s="40"/>
      <c r="G13" s="98" t="s">
        <v>26</v>
      </c>
      <c r="H13" s="40"/>
      <c r="I13" s="98" t="s">
        <v>27</v>
      </c>
      <c r="J13" s="40"/>
    </row>
    <row r="14" spans="2:10" ht="27.75" customHeight="1">
      <c r="B14" s="317"/>
      <c r="C14" s="317"/>
      <c r="D14" s="318"/>
      <c r="E14" s="99" t="s">
        <v>28</v>
      </c>
      <c r="F14" s="54" t="s">
        <v>30</v>
      </c>
      <c r="G14" s="54" t="s">
        <v>28</v>
      </c>
      <c r="H14" s="54" t="s">
        <v>30</v>
      </c>
      <c r="I14" s="54" t="s">
        <v>28</v>
      </c>
      <c r="J14" s="54" t="s">
        <v>30</v>
      </c>
    </row>
    <row r="15" spans="2:10" ht="33.75" customHeight="1">
      <c r="B15" s="204" t="s">
        <v>14</v>
      </c>
      <c r="C15" s="92">
        <v>12</v>
      </c>
      <c r="D15" s="205" t="s">
        <v>31</v>
      </c>
      <c r="E15" s="199">
        <v>3215</v>
      </c>
      <c r="F15" s="199">
        <v>310533</v>
      </c>
      <c r="G15" s="199">
        <v>140</v>
      </c>
      <c r="H15" s="199">
        <v>42000</v>
      </c>
      <c r="I15" s="199">
        <v>320</v>
      </c>
      <c r="J15" s="199">
        <v>12800</v>
      </c>
    </row>
    <row r="16" spans="2:10" ht="33.75" customHeight="1">
      <c r="B16" s="91"/>
      <c r="C16" s="92">
        <v>13</v>
      </c>
      <c r="D16" s="93"/>
      <c r="E16" s="199">
        <v>3179</v>
      </c>
      <c r="F16" s="199">
        <v>307081</v>
      </c>
      <c r="G16" s="199">
        <v>161</v>
      </c>
      <c r="H16" s="199">
        <v>48300</v>
      </c>
      <c r="I16" s="199">
        <v>323</v>
      </c>
      <c r="J16" s="199">
        <v>12920</v>
      </c>
    </row>
    <row r="17" spans="2:10" ht="33.75" customHeight="1">
      <c r="B17" s="91"/>
      <c r="C17" s="207">
        <v>14</v>
      </c>
      <c r="D17" s="93"/>
      <c r="E17" s="95">
        <v>3135</v>
      </c>
      <c r="F17" s="95">
        <v>318528</v>
      </c>
      <c r="G17" s="95">
        <v>159</v>
      </c>
      <c r="H17" s="95">
        <v>47700</v>
      </c>
      <c r="I17" s="95">
        <v>352</v>
      </c>
      <c r="J17" s="95">
        <v>14080</v>
      </c>
    </row>
    <row r="18" spans="2:10" ht="33.75" customHeight="1">
      <c r="B18" s="91"/>
      <c r="C18" s="207">
        <v>15</v>
      </c>
      <c r="D18" s="93"/>
      <c r="E18" s="94">
        <v>3275</v>
      </c>
      <c r="F18" s="95">
        <v>324876</v>
      </c>
      <c r="G18" s="95">
        <v>131</v>
      </c>
      <c r="H18" s="95">
        <v>39300</v>
      </c>
      <c r="I18" s="95">
        <v>358</v>
      </c>
      <c r="J18" s="95">
        <v>17900</v>
      </c>
    </row>
    <row r="19" spans="2:10" ht="33.75" customHeight="1" thickBot="1">
      <c r="B19" s="86"/>
      <c r="C19" s="87">
        <v>16</v>
      </c>
      <c r="D19" s="88"/>
      <c r="E19" s="86">
        <v>4984</v>
      </c>
      <c r="F19" s="86">
        <v>439757</v>
      </c>
      <c r="G19" s="86">
        <v>154</v>
      </c>
      <c r="H19" s="86">
        <v>46200</v>
      </c>
      <c r="I19" s="86">
        <v>462</v>
      </c>
      <c r="J19" s="86">
        <v>21840</v>
      </c>
    </row>
    <row r="20" spans="2:10" ht="14.25">
      <c r="B20" s="37" t="s">
        <v>213</v>
      </c>
      <c r="C20"/>
      <c r="E20" s="18"/>
      <c r="F20" s="18"/>
      <c r="G20" s="18"/>
      <c r="H20" s="18"/>
      <c r="I20" s="19"/>
      <c r="J20" s="64" t="s">
        <v>174</v>
      </c>
    </row>
    <row r="21" spans="2:8" ht="14.25">
      <c r="B21" s="37" t="s">
        <v>214</v>
      </c>
      <c r="C21"/>
      <c r="E21" s="18"/>
      <c r="F21" s="18"/>
      <c r="G21" s="18"/>
      <c r="H21" s="18"/>
    </row>
  </sheetData>
  <mergeCells count="5">
    <mergeCell ref="L3:N4"/>
    <mergeCell ref="B13:D14"/>
    <mergeCell ref="B3:D4"/>
    <mergeCell ref="E3:E4"/>
    <mergeCell ref="I3:K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1" r:id="rId1"/>
  <colBreaks count="1" manualBreakCount="1">
    <brk id="11" min="1" max="1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2:II26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3" width="11.5" style="0" customWidth="1"/>
    <col min="4" max="4" width="1.59765625" style="0" customWidth="1"/>
    <col min="5" max="10" width="10.69921875" style="0" customWidth="1"/>
    <col min="11" max="11" width="5.59765625" style="0" customWidth="1"/>
    <col min="12" max="18" width="10.8984375" style="0" customWidth="1"/>
  </cols>
  <sheetData>
    <row r="2" spans="2:20" ht="15" thickBot="1">
      <c r="B2" s="220" t="s">
        <v>47</v>
      </c>
      <c r="C2" s="2"/>
      <c r="D2" s="2"/>
      <c r="E2" s="14"/>
      <c r="F2" s="14"/>
      <c r="G2" s="13"/>
      <c r="H2" s="13"/>
      <c r="I2" s="13"/>
      <c r="J2" s="23"/>
      <c r="K2" s="13"/>
      <c r="L2" s="13"/>
      <c r="M2" s="13"/>
      <c r="N2" s="13"/>
      <c r="O2" s="13"/>
      <c r="P2" s="24"/>
      <c r="Q2" s="24"/>
      <c r="R2" s="85" t="s">
        <v>184</v>
      </c>
      <c r="S2" s="24"/>
      <c r="T2" s="24"/>
    </row>
    <row r="3" spans="2:18" ht="39.75" customHeight="1">
      <c r="B3" s="106"/>
      <c r="C3" s="107" t="s">
        <v>48</v>
      </c>
      <c r="D3" s="108"/>
      <c r="E3" s="109" t="s">
        <v>49</v>
      </c>
      <c r="F3" s="110" t="s">
        <v>50</v>
      </c>
      <c r="G3" s="110" t="s">
        <v>51</v>
      </c>
      <c r="H3" s="110" t="s">
        <v>52</v>
      </c>
      <c r="I3" s="284" t="s">
        <v>191</v>
      </c>
      <c r="J3" s="74" t="s">
        <v>53</v>
      </c>
      <c r="K3" s="81"/>
      <c r="L3" s="109" t="s">
        <v>54</v>
      </c>
      <c r="M3" s="110" t="s">
        <v>55</v>
      </c>
      <c r="N3" s="110" t="s">
        <v>56</v>
      </c>
      <c r="O3" s="110" t="s">
        <v>57</v>
      </c>
      <c r="P3" s="110" t="s">
        <v>58</v>
      </c>
      <c r="Q3" s="110" t="s">
        <v>59</v>
      </c>
      <c r="R3" s="111" t="s">
        <v>60</v>
      </c>
    </row>
    <row r="4" spans="1:243" ht="30" customHeight="1">
      <c r="A4" s="7"/>
      <c r="B4" s="78"/>
      <c r="C4" s="112" t="s">
        <v>61</v>
      </c>
      <c r="D4" s="79"/>
      <c r="E4" s="89">
        <v>2117998</v>
      </c>
      <c r="F4" s="89">
        <v>17705</v>
      </c>
      <c r="G4" s="89">
        <v>5261</v>
      </c>
      <c r="H4" s="89">
        <v>2227</v>
      </c>
      <c r="I4" s="89">
        <v>2892</v>
      </c>
      <c r="J4" s="89">
        <v>1622</v>
      </c>
      <c r="K4" s="89"/>
      <c r="L4" s="89">
        <v>544</v>
      </c>
      <c r="M4" s="89">
        <v>778</v>
      </c>
      <c r="N4" s="89">
        <v>517</v>
      </c>
      <c r="O4" s="89">
        <v>248</v>
      </c>
      <c r="P4" s="89">
        <v>338</v>
      </c>
      <c r="Q4" s="89">
        <v>206</v>
      </c>
      <c r="R4" s="89">
        <v>247</v>
      </c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ht="30" customHeight="1">
      <c r="A5" s="7"/>
      <c r="B5" s="78"/>
      <c r="C5" s="112" t="s">
        <v>62</v>
      </c>
      <c r="D5" s="79"/>
      <c r="E5" s="89">
        <v>405331</v>
      </c>
      <c r="F5" s="89">
        <v>3440</v>
      </c>
      <c r="G5" s="89">
        <v>1066</v>
      </c>
      <c r="H5" s="89">
        <v>382</v>
      </c>
      <c r="I5" s="89">
        <v>570</v>
      </c>
      <c r="J5" s="89">
        <v>318</v>
      </c>
      <c r="K5" s="89"/>
      <c r="L5" s="89">
        <v>69</v>
      </c>
      <c r="M5" s="89">
        <v>133</v>
      </c>
      <c r="N5" s="89">
        <v>101</v>
      </c>
      <c r="O5" s="89">
        <v>53</v>
      </c>
      <c r="P5" s="89">
        <v>69</v>
      </c>
      <c r="Q5" s="89">
        <v>40</v>
      </c>
      <c r="R5" s="89">
        <v>60</v>
      </c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ht="30" customHeight="1">
      <c r="A6" s="7"/>
      <c r="B6" s="78"/>
      <c r="C6" s="112" t="s">
        <v>63</v>
      </c>
      <c r="D6" s="79"/>
      <c r="E6" s="89">
        <v>150666</v>
      </c>
      <c r="F6" s="89">
        <v>1186</v>
      </c>
      <c r="G6" s="89">
        <v>402</v>
      </c>
      <c r="H6" s="89">
        <v>131</v>
      </c>
      <c r="I6" s="89">
        <v>202</v>
      </c>
      <c r="J6" s="89">
        <v>115</v>
      </c>
      <c r="K6" s="89"/>
      <c r="L6" s="89">
        <v>17</v>
      </c>
      <c r="M6" s="89">
        <v>49</v>
      </c>
      <c r="N6" s="89">
        <v>45</v>
      </c>
      <c r="O6" s="89">
        <v>18</v>
      </c>
      <c r="P6" s="89">
        <v>24</v>
      </c>
      <c r="Q6" s="89">
        <v>7</v>
      </c>
      <c r="R6" s="89">
        <v>14</v>
      </c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243" ht="30" customHeight="1">
      <c r="A7" s="7"/>
      <c r="B7" s="78"/>
      <c r="C7" s="112" t="s">
        <v>64</v>
      </c>
      <c r="D7" s="79"/>
      <c r="E7" s="89">
        <v>66504</v>
      </c>
      <c r="F7" s="89">
        <v>605</v>
      </c>
      <c r="G7" s="89">
        <v>140</v>
      </c>
      <c r="H7" s="89">
        <v>98</v>
      </c>
      <c r="I7" s="89">
        <v>100</v>
      </c>
      <c r="J7" s="89">
        <v>55</v>
      </c>
      <c r="K7" s="89"/>
      <c r="L7" s="89">
        <v>27</v>
      </c>
      <c r="M7" s="89">
        <v>28</v>
      </c>
      <c r="N7" s="89">
        <v>24</v>
      </c>
      <c r="O7" s="89">
        <v>10</v>
      </c>
      <c r="P7" s="89">
        <v>12</v>
      </c>
      <c r="Q7" s="89">
        <v>12</v>
      </c>
      <c r="R7" s="89">
        <v>3</v>
      </c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</row>
    <row r="8" spans="1:243" ht="30" customHeight="1">
      <c r="A8" s="7"/>
      <c r="B8" s="78"/>
      <c r="C8" s="112" t="s">
        <v>65</v>
      </c>
      <c r="D8" s="79"/>
      <c r="E8" s="89">
        <v>103995</v>
      </c>
      <c r="F8" s="89">
        <v>733</v>
      </c>
      <c r="G8" s="89">
        <v>225</v>
      </c>
      <c r="H8" s="89">
        <v>87</v>
      </c>
      <c r="I8" s="89">
        <v>118</v>
      </c>
      <c r="J8" s="89">
        <v>64</v>
      </c>
      <c r="K8" s="89"/>
      <c r="L8" s="89">
        <v>24</v>
      </c>
      <c r="M8" s="89">
        <v>30</v>
      </c>
      <c r="N8" s="89">
        <v>18</v>
      </c>
      <c r="O8" s="89">
        <v>11</v>
      </c>
      <c r="P8" s="89">
        <v>15</v>
      </c>
      <c r="Q8" s="89">
        <v>9</v>
      </c>
      <c r="R8" s="89">
        <v>8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</row>
    <row r="9" spans="1:243" ht="30" customHeight="1">
      <c r="A9" s="7"/>
      <c r="B9" s="25"/>
      <c r="C9" s="119" t="s">
        <v>66</v>
      </c>
      <c r="D9" s="120"/>
      <c r="E9" s="121">
        <v>76422</v>
      </c>
      <c r="F9" s="121">
        <v>542</v>
      </c>
      <c r="G9" s="121">
        <v>166</v>
      </c>
      <c r="H9" s="121">
        <v>87</v>
      </c>
      <c r="I9" s="121">
        <v>89</v>
      </c>
      <c r="J9" s="121">
        <v>41</v>
      </c>
      <c r="K9" s="121"/>
      <c r="L9" s="121">
        <v>12</v>
      </c>
      <c r="M9" s="121">
        <v>20</v>
      </c>
      <c r="N9" s="121">
        <v>15</v>
      </c>
      <c r="O9" s="121">
        <v>4</v>
      </c>
      <c r="P9" s="121">
        <v>10</v>
      </c>
      <c r="Q9" s="121">
        <v>7</v>
      </c>
      <c r="R9" s="121">
        <v>10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</row>
    <row r="10" spans="1:243" ht="30" customHeight="1">
      <c r="A10" s="7"/>
      <c r="B10" s="78"/>
      <c r="C10" s="112" t="s">
        <v>67</v>
      </c>
      <c r="D10" s="79"/>
      <c r="E10" s="89">
        <v>55273</v>
      </c>
      <c r="F10" s="89">
        <v>489</v>
      </c>
      <c r="G10" s="89">
        <v>126</v>
      </c>
      <c r="H10" s="89">
        <v>67</v>
      </c>
      <c r="I10" s="89">
        <v>84</v>
      </c>
      <c r="J10" s="89">
        <v>37</v>
      </c>
      <c r="K10" s="89"/>
      <c r="L10" s="89">
        <v>35</v>
      </c>
      <c r="M10" s="89">
        <v>20</v>
      </c>
      <c r="N10" s="89">
        <v>16</v>
      </c>
      <c r="O10" s="89">
        <v>5</v>
      </c>
      <c r="P10" s="89">
        <v>12</v>
      </c>
      <c r="Q10" s="89">
        <v>6</v>
      </c>
      <c r="R10" s="89">
        <v>6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</row>
    <row r="11" spans="1:243" ht="30" customHeight="1">
      <c r="A11" s="7"/>
      <c r="B11" s="78"/>
      <c r="C11" s="112" t="s">
        <v>68</v>
      </c>
      <c r="D11" s="79"/>
      <c r="E11" s="89">
        <v>23734</v>
      </c>
      <c r="F11" s="89">
        <v>252</v>
      </c>
      <c r="G11" s="89">
        <v>80</v>
      </c>
      <c r="H11" s="89">
        <v>25</v>
      </c>
      <c r="I11" s="89">
        <v>48</v>
      </c>
      <c r="J11" s="89">
        <v>34</v>
      </c>
      <c r="K11" s="89"/>
      <c r="L11" s="89">
        <v>10</v>
      </c>
      <c r="M11" s="89">
        <v>8</v>
      </c>
      <c r="N11" s="89">
        <v>5</v>
      </c>
      <c r="O11" s="89">
        <v>2</v>
      </c>
      <c r="P11" s="89">
        <v>3</v>
      </c>
      <c r="Q11" s="89">
        <v>3</v>
      </c>
      <c r="R11" s="89">
        <v>2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</row>
    <row r="12" spans="1:243" ht="30" customHeight="1">
      <c r="A12" s="7"/>
      <c r="B12" s="78"/>
      <c r="C12" s="112" t="s">
        <v>69</v>
      </c>
      <c r="D12" s="79"/>
      <c r="E12" s="89">
        <v>42240</v>
      </c>
      <c r="F12" s="89">
        <v>369</v>
      </c>
      <c r="G12" s="89">
        <v>100</v>
      </c>
      <c r="H12" s="89">
        <v>60</v>
      </c>
      <c r="I12" s="89">
        <v>55</v>
      </c>
      <c r="J12" s="89">
        <v>27</v>
      </c>
      <c r="K12" s="89"/>
      <c r="L12" s="89">
        <v>8</v>
      </c>
      <c r="M12" s="89">
        <v>18</v>
      </c>
      <c r="N12" s="89">
        <v>10</v>
      </c>
      <c r="O12" s="89">
        <v>12</v>
      </c>
      <c r="P12" s="89">
        <v>8</v>
      </c>
      <c r="Q12" s="89">
        <v>3</v>
      </c>
      <c r="R12" s="89">
        <v>9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</row>
    <row r="13" spans="1:243" ht="30" customHeight="1">
      <c r="A13" s="7"/>
      <c r="B13" s="78"/>
      <c r="C13" s="112" t="s">
        <v>70</v>
      </c>
      <c r="D13" s="79"/>
      <c r="E13" s="89">
        <v>66434</v>
      </c>
      <c r="F13" s="89">
        <v>531</v>
      </c>
      <c r="G13" s="89">
        <v>170</v>
      </c>
      <c r="H13" s="89">
        <v>74</v>
      </c>
      <c r="I13" s="89">
        <v>87</v>
      </c>
      <c r="J13" s="89">
        <v>45</v>
      </c>
      <c r="K13" s="89"/>
      <c r="L13" s="89">
        <v>11</v>
      </c>
      <c r="M13" s="89">
        <v>26</v>
      </c>
      <c r="N13" s="89">
        <v>11</v>
      </c>
      <c r="O13" s="89">
        <v>7</v>
      </c>
      <c r="P13" s="89">
        <v>12</v>
      </c>
      <c r="Q13" s="89">
        <v>10</v>
      </c>
      <c r="R13" s="89">
        <v>6</v>
      </c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</row>
    <row r="14" spans="1:243" ht="30" customHeight="1">
      <c r="A14" s="7"/>
      <c r="B14" s="78"/>
      <c r="C14" s="112" t="s">
        <v>71</v>
      </c>
      <c r="D14" s="79"/>
      <c r="E14" s="89">
        <v>56233</v>
      </c>
      <c r="F14" s="89">
        <v>589</v>
      </c>
      <c r="G14" s="89">
        <v>159</v>
      </c>
      <c r="H14" s="89">
        <v>74</v>
      </c>
      <c r="I14" s="89">
        <v>105</v>
      </c>
      <c r="J14" s="89">
        <v>51</v>
      </c>
      <c r="K14" s="89"/>
      <c r="L14" s="89">
        <v>19</v>
      </c>
      <c r="M14" s="89">
        <v>25</v>
      </c>
      <c r="N14" s="89">
        <v>20</v>
      </c>
      <c r="O14" s="113">
        <v>9</v>
      </c>
      <c r="P14" s="89">
        <v>11</v>
      </c>
      <c r="Q14" s="89">
        <v>7</v>
      </c>
      <c r="R14" s="89">
        <v>9</v>
      </c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</row>
    <row r="15" spans="1:243" ht="30" customHeight="1">
      <c r="A15" s="7"/>
      <c r="B15" s="78"/>
      <c r="C15" s="112" t="s">
        <v>72</v>
      </c>
      <c r="D15" s="79"/>
      <c r="E15" s="89">
        <v>52510</v>
      </c>
      <c r="F15" s="89">
        <v>367</v>
      </c>
      <c r="G15" s="89">
        <v>95</v>
      </c>
      <c r="H15" s="89">
        <v>50</v>
      </c>
      <c r="I15" s="89">
        <v>59</v>
      </c>
      <c r="J15" s="89">
        <v>45</v>
      </c>
      <c r="K15" s="89"/>
      <c r="L15" s="89">
        <v>8</v>
      </c>
      <c r="M15" s="89">
        <v>18</v>
      </c>
      <c r="N15" s="89">
        <v>11</v>
      </c>
      <c r="O15" s="89">
        <v>5</v>
      </c>
      <c r="P15" s="89">
        <v>9</v>
      </c>
      <c r="Q15" s="89">
        <v>5</v>
      </c>
      <c r="R15" s="89">
        <v>4</v>
      </c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</row>
    <row r="16" spans="1:243" ht="30" customHeight="1">
      <c r="A16" s="7"/>
      <c r="B16" s="78"/>
      <c r="C16" s="112" t="s">
        <v>73</v>
      </c>
      <c r="D16" s="79"/>
      <c r="E16" s="89">
        <v>62606</v>
      </c>
      <c r="F16" s="89">
        <v>571</v>
      </c>
      <c r="G16" s="89">
        <v>170</v>
      </c>
      <c r="H16" s="89">
        <v>59</v>
      </c>
      <c r="I16" s="89">
        <v>95</v>
      </c>
      <c r="J16" s="89">
        <v>45</v>
      </c>
      <c r="K16" s="89"/>
      <c r="L16" s="89">
        <v>27</v>
      </c>
      <c r="M16" s="89">
        <v>24</v>
      </c>
      <c r="N16" s="89">
        <v>16</v>
      </c>
      <c r="O16" s="89">
        <v>6</v>
      </c>
      <c r="P16" s="89">
        <v>13</v>
      </c>
      <c r="Q16" s="89">
        <v>4</v>
      </c>
      <c r="R16" s="89">
        <v>3</v>
      </c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</row>
    <row r="17" spans="1:243" ht="30" customHeight="1">
      <c r="A17" s="7"/>
      <c r="B17" s="78"/>
      <c r="C17" s="112" t="s">
        <v>74</v>
      </c>
      <c r="D17" s="79"/>
      <c r="E17" s="89">
        <v>144451</v>
      </c>
      <c r="F17" s="89">
        <v>776</v>
      </c>
      <c r="G17" s="89">
        <v>294</v>
      </c>
      <c r="H17" s="89">
        <v>121</v>
      </c>
      <c r="I17" s="89">
        <v>142</v>
      </c>
      <c r="J17" s="89">
        <v>80</v>
      </c>
      <c r="K17" s="89"/>
      <c r="L17" s="89">
        <v>30</v>
      </c>
      <c r="M17" s="89">
        <v>44</v>
      </c>
      <c r="N17" s="89">
        <v>38</v>
      </c>
      <c r="O17" s="89">
        <v>18</v>
      </c>
      <c r="P17" s="89">
        <v>17</v>
      </c>
      <c r="Q17" s="89">
        <v>13</v>
      </c>
      <c r="R17" s="89">
        <v>10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</row>
    <row r="18" spans="1:243" ht="30" customHeight="1">
      <c r="A18" s="7"/>
      <c r="B18" s="78"/>
      <c r="C18" s="208" t="s">
        <v>75</v>
      </c>
      <c r="D18" s="79"/>
      <c r="E18" s="60">
        <v>96293</v>
      </c>
      <c r="F18" s="60">
        <v>539</v>
      </c>
      <c r="G18" s="60">
        <v>182</v>
      </c>
      <c r="H18" s="60">
        <v>67</v>
      </c>
      <c r="I18" s="60">
        <v>75</v>
      </c>
      <c r="J18" s="60">
        <v>49</v>
      </c>
      <c r="K18" s="60"/>
      <c r="L18" s="60">
        <v>4</v>
      </c>
      <c r="M18" s="60">
        <v>32</v>
      </c>
      <c r="N18" s="60">
        <v>18</v>
      </c>
      <c r="O18" s="60">
        <v>8</v>
      </c>
      <c r="P18" s="60">
        <v>3</v>
      </c>
      <c r="Q18" s="60">
        <v>2</v>
      </c>
      <c r="R18" s="60">
        <v>10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</row>
    <row r="19" spans="1:243" ht="30" customHeight="1">
      <c r="A19" s="7"/>
      <c r="B19" s="78"/>
      <c r="C19" s="112" t="s">
        <v>163</v>
      </c>
      <c r="D19" s="79"/>
      <c r="E19" s="89">
        <v>38517</v>
      </c>
      <c r="F19" s="89">
        <v>300</v>
      </c>
      <c r="G19" s="89">
        <v>47</v>
      </c>
      <c r="H19" s="89">
        <v>32</v>
      </c>
      <c r="I19" s="89">
        <v>42</v>
      </c>
      <c r="J19" s="89">
        <v>32</v>
      </c>
      <c r="K19" s="89"/>
      <c r="L19" s="89">
        <v>3</v>
      </c>
      <c r="M19" s="89">
        <v>5</v>
      </c>
      <c r="N19" s="89">
        <v>11</v>
      </c>
      <c r="O19" s="89">
        <v>6</v>
      </c>
      <c r="P19" s="89">
        <v>5</v>
      </c>
      <c r="Q19" s="89">
        <v>5</v>
      </c>
      <c r="R19" s="89">
        <v>3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</row>
    <row r="20" spans="1:243" ht="30" customHeight="1" thickBot="1">
      <c r="A20" s="7"/>
      <c r="B20" s="114"/>
      <c r="C20" s="115" t="s">
        <v>164</v>
      </c>
      <c r="D20" s="116"/>
      <c r="E20" s="117">
        <v>49414</v>
      </c>
      <c r="F20" s="117">
        <v>262</v>
      </c>
      <c r="G20" s="117">
        <v>89</v>
      </c>
      <c r="H20" s="117">
        <v>37</v>
      </c>
      <c r="I20" s="117">
        <v>37</v>
      </c>
      <c r="J20" s="117">
        <v>25</v>
      </c>
      <c r="K20" s="117"/>
      <c r="L20" s="117">
        <v>8</v>
      </c>
      <c r="M20" s="117">
        <v>10</v>
      </c>
      <c r="N20" s="117">
        <v>9</v>
      </c>
      <c r="O20" s="117">
        <v>2</v>
      </c>
      <c r="P20" s="117">
        <v>2</v>
      </c>
      <c r="Q20" s="117">
        <v>3</v>
      </c>
      <c r="R20" s="117">
        <v>7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</row>
    <row r="21" spans="1:243" ht="30" customHeight="1">
      <c r="A21" s="7"/>
      <c r="B21" s="165"/>
      <c r="C21" s="208" t="s">
        <v>165</v>
      </c>
      <c r="D21" s="165"/>
      <c r="E21" s="209">
        <v>2227</v>
      </c>
      <c r="F21" s="60">
        <v>36</v>
      </c>
      <c r="G21" s="60">
        <v>7</v>
      </c>
      <c r="H21" s="60">
        <v>4</v>
      </c>
      <c r="I21" s="60">
        <v>7</v>
      </c>
      <c r="J21" s="60">
        <v>5</v>
      </c>
      <c r="K21" s="60"/>
      <c r="L21" s="201">
        <v>3</v>
      </c>
      <c r="M21" s="60">
        <v>2</v>
      </c>
      <c r="N21" s="201">
        <v>2</v>
      </c>
      <c r="O21" s="201" t="s">
        <v>170</v>
      </c>
      <c r="P21" s="60">
        <v>1</v>
      </c>
      <c r="Q21" s="201" t="s">
        <v>170</v>
      </c>
      <c r="R21" s="201" t="s">
        <v>170</v>
      </c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</row>
    <row r="22" spans="1:243" ht="30" customHeight="1">
      <c r="A22" s="7"/>
      <c r="B22" s="165"/>
      <c r="C22" s="208" t="s">
        <v>166</v>
      </c>
      <c r="D22" s="165"/>
      <c r="E22" s="80">
        <v>1760</v>
      </c>
      <c r="F22" s="60">
        <v>26</v>
      </c>
      <c r="G22" s="60">
        <v>9</v>
      </c>
      <c r="H22" s="60">
        <v>2</v>
      </c>
      <c r="I22" s="60">
        <v>7</v>
      </c>
      <c r="J22" s="60">
        <v>3</v>
      </c>
      <c r="K22" s="60"/>
      <c r="L22" s="201" t="s">
        <v>170</v>
      </c>
      <c r="M22" s="201">
        <v>1</v>
      </c>
      <c r="N22" s="201" t="s">
        <v>188</v>
      </c>
      <c r="O22" s="201" t="s">
        <v>170</v>
      </c>
      <c r="P22" s="201">
        <v>1</v>
      </c>
      <c r="Q22" s="201" t="s">
        <v>170</v>
      </c>
      <c r="R22" s="201">
        <v>1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</row>
    <row r="23" spans="1:243" ht="30" customHeight="1">
      <c r="A23" s="7"/>
      <c r="B23" s="165"/>
      <c r="C23" s="208" t="s">
        <v>167</v>
      </c>
      <c r="D23" s="165"/>
      <c r="E23" s="80">
        <v>6638</v>
      </c>
      <c r="F23" s="60">
        <v>67</v>
      </c>
      <c r="G23" s="60">
        <v>17</v>
      </c>
      <c r="H23" s="60">
        <v>7</v>
      </c>
      <c r="I23" s="60">
        <v>13</v>
      </c>
      <c r="J23" s="60">
        <v>7</v>
      </c>
      <c r="K23" s="60"/>
      <c r="L23" s="60">
        <v>4</v>
      </c>
      <c r="M23" s="60">
        <v>4</v>
      </c>
      <c r="N23" s="60">
        <v>2</v>
      </c>
      <c r="O23" s="201" t="s">
        <v>170</v>
      </c>
      <c r="P23" s="60">
        <v>1</v>
      </c>
      <c r="Q23" s="201">
        <v>1</v>
      </c>
      <c r="R23" s="201">
        <v>1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</row>
    <row r="24" spans="1:243" ht="30" customHeight="1">
      <c r="A24" s="7"/>
      <c r="B24" s="165"/>
      <c r="C24" s="208" t="s">
        <v>168</v>
      </c>
      <c r="D24" s="165"/>
      <c r="E24" s="80">
        <v>3951</v>
      </c>
      <c r="F24" s="60">
        <v>55</v>
      </c>
      <c r="G24" s="60">
        <v>9</v>
      </c>
      <c r="H24" s="60">
        <v>6</v>
      </c>
      <c r="I24" s="60">
        <v>15</v>
      </c>
      <c r="J24" s="60">
        <v>7</v>
      </c>
      <c r="K24" s="60"/>
      <c r="L24" s="60">
        <v>1</v>
      </c>
      <c r="M24" s="60">
        <v>1</v>
      </c>
      <c r="N24" s="60">
        <v>1</v>
      </c>
      <c r="O24" s="201">
        <v>1</v>
      </c>
      <c r="P24" s="201">
        <v>1</v>
      </c>
      <c r="Q24" s="201">
        <v>4</v>
      </c>
      <c r="R24" s="60">
        <v>1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</row>
    <row r="25" spans="1:243" ht="30" customHeight="1" thickBot="1">
      <c r="A25" s="210"/>
      <c r="B25" s="114"/>
      <c r="C25" s="115" t="s">
        <v>169</v>
      </c>
      <c r="D25" s="114"/>
      <c r="E25" s="221">
        <v>2307</v>
      </c>
      <c r="F25" s="117">
        <v>36</v>
      </c>
      <c r="G25" s="117">
        <v>7</v>
      </c>
      <c r="H25" s="117">
        <v>8</v>
      </c>
      <c r="I25" s="117">
        <v>4</v>
      </c>
      <c r="J25" s="117">
        <v>1</v>
      </c>
      <c r="K25" s="60"/>
      <c r="L25" s="117">
        <v>3</v>
      </c>
      <c r="M25" s="117">
        <v>5</v>
      </c>
      <c r="N25" s="222">
        <v>2</v>
      </c>
      <c r="O25" s="222" t="s">
        <v>170</v>
      </c>
      <c r="P25" s="222" t="s">
        <v>170</v>
      </c>
      <c r="Q25" s="222" t="s">
        <v>170</v>
      </c>
      <c r="R25" s="222" t="s">
        <v>170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</row>
    <row r="26" spans="2:18" ht="15" customHeight="1">
      <c r="B26" s="118" t="s">
        <v>190</v>
      </c>
      <c r="C26" s="26"/>
      <c r="D26" s="26"/>
      <c r="E26" s="24"/>
      <c r="F26" s="24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85" t="s">
        <v>76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2:IE11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4.59765625" style="0" customWidth="1"/>
    <col min="3" max="3" width="2.59765625" style="12" customWidth="1"/>
    <col min="4" max="4" width="4.59765625" style="0" customWidth="1"/>
    <col min="5" max="17" width="5.19921875" style="0" customWidth="1"/>
  </cols>
  <sheetData>
    <row r="2" spans="2:6" ht="15" thickBot="1">
      <c r="B2" s="219" t="s">
        <v>39</v>
      </c>
      <c r="C2" s="3"/>
      <c r="D2" s="2"/>
      <c r="E2" s="2"/>
      <c r="F2" s="2"/>
    </row>
    <row r="3" spans="2:17" ht="7.5" customHeight="1">
      <c r="B3" s="38"/>
      <c r="C3" s="97"/>
      <c r="D3" s="122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</row>
    <row r="4" spans="1:239" ht="69">
      <c r="A4" s="20"/>
      <c r="B4" s="124"/>
      <c r="C4" s="124" t="s">
        <v>6</v>
      </c>
      <c r="D4" s="125"/>
      <c r="E4" s="126" t="s">
        <v>136</v>
      </c>
      <c r="F4" s="126" t="s">
        <v>40</v>
      </c>
      <c r="G4" s="126" t="s">
        <v>41</v>
      </c>
      <c r="H4" s="126" t="s">
        <v>42</v>
      </c>
      <c r="I4" s="126" t="s">
        <v>137</v>
      </c>
      <c r="J4" s="126" t="s">
        <v>138</v>
      </c>
      <c r="K4" s="126" t="s">
        <v>139</v>
      </c>
      <c r="L4" s="127" t="s">
        <v>43</v>
      </c>
      <c r="M4" s="127" t="s">
        <v>44</v>
      </c>
      <c r="N4" s="126" t="s">
        <v>140</v>
      </c>
      <c r="O4" s="126" t="s">
        <v>141</v>
      </c>
      <c r="P4" s="126" t="s">
        <v>45</v>
      </c>
      <c r="Q4" s="126" t="s">
        <v>142</v>
      </c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</row>
    <row r="5" spans="2:17" ht="7.5" customHeight="1">
      <c r="B5" s="51"/>
      <c r="C5" s="102"/>
      <c r="D5" s="7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239" ht="24" customHeight="1">
      <c r="A6" s="7"/>
      <c r="B6" s="55" t="s">
        <v>14</v>
      </c>
      <c r="C6" s="56">
        <v>12</v>
      </c>
      <c r="D6" s="79" t="s">
        <v>31</v>
      </c>
      <c r="E6" s="128">
        <f>SUM(F6:Q6)</f>
        <v>120</v>
      </c>
      <c r="F6" s="129">
        <v>25</v>
      </c>
      <c r="G6" s="129">
        <v>15</v>
      </c>
      <c r="H6" s="130" t="s">
        <v>32</v>
      </c>
      <c r="I6" s="129">
        <v>11</v>
      </c>
      <c r="J6" s="130" t="s">
        <v>32</v>
      </c>
      <c r="K6" s="129">
        <v>34</v>
      </c>
      <c r="L6" s="129">
        <v>14</v>
      </c>
      <c r="M6" s="129">
        <v>14</v>
      </c>
      <c r="N6" s="130" t="s">
        <v>32</v>
      </c>
      <c r="O6" s="130" t="s">
        <v>32</v>
      </c>
      <c r="P6" s="130" t="s">
        <v>32</v>
      </c>
      <c r="Q6" s="129">
        <v>7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</row>
    <row r="7" spans="2:17" ht="24" customHeight="1">
      <c r="B7" s="78"/>
      <c r="C7" s="56">
        <v>13</v>
      </c>
      <c r="D7" s="79"/>
      <c r="E7" s="128">
        <f>SUM(F7:Q7)</f>
        <v>71</v>
      </c>
      <c r="F7" s="129">
        <v>8</v>
      </c>
      <c r="G7" s="129">
        <v>7</v>
      </c>
      <c r="H7" s="130" t="s">
        <v>32</v>
      </c>
      <c r="I7" s="129">
        <v>18</v>
      </c>
      <c r="J7" s="130">
        <v>2</v>
      </c>
      <c r="K7" s="129">
        <v>11</v>
      </c>
      <c r="L7" s="129">
        <v>18</v>
      </c>
      <c r="M7" s="129">
        <v>6</v>
      </c>
      <c r="N7" s="130" t="s">
        <v>32</v>
      </c>
      <c r="O7" s="130" t="s">
        <v>32</v>
      </c>
      <c r="P7" s="130" t="s">
        <v>32</v>
      </c>
      <c r="Q7" s="129">
        <v>1</v>
      </c>
    </row>
    <row r="8" spans="2:17" ht="24" customHeight="1">
      <c r="B8" s="78"/>
      <c r="C8" s="164">
        <v>14</v>
      </c>
      <c r="D8" s="79"/>
      <c r="E8" s="129">
        <f>SUM(F8:Q8)</f>
        <v>77</v>
      </c>
      <c r="F8" s="129">
        <v>19</v>
      </c>
      <c r="G8" s="129">
        <v>13</v>
      </c>
      <c r="H8" s="130" t="s">
        <v>32</v>
      </c>
      <c r="I8" s="129">
        <v>18</v>
      </c>
      <c r="J8" s="130">
        <v>1</v>
      </c>
      <c r="K8" s="129">
        <v>15</v>
      </c>
      <c r="L8" s="129">
        <v>5</v>
      </c>
      <c r="M8" s="129">
        <v>5</v>
      </c>
      <c r="N8" s="130" t="s">
        <v>32</v>
      </c>
      <c r="O8" s="130" t="s">
        <v>32</v>
      </c>
      <c r="P8" s="130" t="s">
        <v>32</v>
      </c>
      <c r="Q8" s="129">
        <v>1</v>
      </c>
    </row>
    <row r="9" spans="2:17" ht="24" customHeight="1">
      <c r="B9" s="78"/>
      <c r="C9" s="164">
        <v>15</v>
      </c>
      <c r="D9" s="79"/>
      <c r="E9" s="129">
        <f>SUM(F9:Q9)</f>
        <v>123</v>
      </c>
      <c r="F9" s="129">
        <v>2</v>
      </c>
      <c r="G9" s="129">
        <v>17</v>
      </c>
      <c r="H9" s="130" t="s">
        <v>32</v>
      </c>
      <c r="I9" s="129">
        <v>11</v>
      </c>
      <c r="J9" s="130">
        <v>2</v>
      </c>
      <c r="K9" s="129">
        <v>43</v>
      </c>
      <c r="L9" s="129">
        <v>31</v>
      </c>
      <c r="M9" s="129">
        <v>7</v>
      </c>
      <c r="N9" s="130" t="s">
        <v>32</v>
      </c>
      <c r="O9" s="130" t="s">
        <v>32</v>
      </c>
      <c r="P9" s="130" t="s">
        <v>32</v>
      </c>
      <c r="Q9" s="129">
        <v>10</v>
      </c>
    </row>
    <row r="10" spans="2:17" ht="24" customHeight="1" thickBot="1">
      <c r="B10" s="82"/>
      <c r="C10" s="65">
        <v>16</v>
      </c>
      <c r="D10" s="84"/>
      <c r="E10" s="131">
        <f>SUM(F10:Q10)</f>
        <v>82</v>
      </c>
      <c r="F10" s="131">
        <v>4</v>
      </c>
      <c r="G10" s="131">
        <v>7</v>
      </c>
      <c r="H10" s="132" t="s">
        <v>32</v>
      </c>
      <c r="I10" s="131">
        <v>12</v>
      </c>
      <c r="J10" s="132">
        <v>2</v>
      </c>
      <c r="K10" s="131">
        <v>28</v>
      </c>
      <c r="L10" s="131">
        <v>11</v>
      </c>
      <c r="M10" s="131">
        <v>4</v>
      </c>
      <c r="N10" s="132" t="s">
        <v>32</v>
      </c>
      <c r="O10" s="132" t="s">
        <v>32</v>
      </c>
      <c r="P10" s="132" t="s">
        <v>32</v>
      </c>
      <c r="Q10" s="131">
        <v>14</v>
      </c>
    </row>
    <row r="11" spans="15:17" ht="14.25">
      <c r="O11" s="19"/>
      <c r="P11" s="19"/>
      <c r="Q11" s="64" t="s">
        <v>46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2:IV8185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09765625" style="0" customWidth="1"/>
    <col min="3" max="3" width="5.3984375" style="12" customWidth="1"/>
    <col min="4" max="4" width="5.09765625" style="0" customWidth="1"/>
    <col min="5" max="5" width="15" style="27" customWidth="1"/>
    <col min="6" max="6" width="6.09765625" style="27" customWidth="1"/>
    <col min="7" max="7" width="14.8984375" style="27" customWidth="1"/>
    <col min="8" max="8" width="6.09765625" style="27" customWidth="1"/>
    <col min="9" max="9" width="14.8984375" style="27" customWidth="1"/>
    <col min="10" max="10" width="6.3984375" style="0" customWidth="1"/>
  </cols>
  <sheetData>
    <row r="2" spans="2:10" ht="15" thickBot="1">
      <c r="B2" s="220" t="s">
        <v>77</v>
      </c>
      <c r="C2" s="3"/>
      <c r="D2" s="2"/>
      <c r="I2" s="85"/>
      <c r="J2" s="85" t="s">
        <v>78</v>
      </c>
    </row>
    <row r="3" spans="1:248" ht="22.5" customHeight="1">
      <c r="A3" s="7"/>
      <c r="B3" s="133" t="s">
        <v>6</v>
      </c>
      <c r="C3" s="134"/>
      <c r="D3" s="135"/>
      <c r="E3" s="292" t="s">
        <v>79</v>
      </c>
      <c r="F3" s="294"/>
      <c r="G3" s="292" t="s">
        <v>80</v>
      </c>
      <c r="H3" s="294"/>
      <c r="I3" s="292" t="s">
        <v>81</v>
      </c>
      <c r="J3" s="293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</row>
    <row r="4" spans="1:248" ht="22.5" customHeight="1">
      <c r="A4" s="7"/>
      <c r="B4" s="76" t="s">
        <v>82</v>
      </c>
      <c r="C4" s="81">
        <v>12</v>
      </c>
      <c r="D4" s="136" t="s">
        <v>31</v>
      </c>
      <c r="E4" s="269">
        <v>1798</v>
      </c>
      <c r="F4" s="100"/>
      <c r="G4" s="158">
        <v>1580</v>
      </c>
      <c r="H4" s="100"/>
      <c r="I4" s="158">
        <v>218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</row>
    <row r="5" spans="1:256" ht="22.5" customHeight="1">
      <c r="A5" s="7"/>
      <c r="B5" s="78"/>
      <c r="C5" s="81">
        <v>13</v>
      </c>
      <c r="D5" s="78"/>
      <c r="E5" s="269">
        <v>1888</v>
      </c>
      <c r="F5" s="100"/>
      <c r="G5" s="158">
        <v>1623</v>
      </c>
      <c r="H5" s="100"/>
      <c r="I5" s="158">
        <v>265</v>
      </c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256" ht="22.5" customHeight="1">
      <c r="A6" s="7"/>
      <c r="B6" s="78"/>
      <c r="C6" s="211">
        <v>14</v>
      </c>
      <c r="D6" s="78"/>
      <c r="E6" s="269">
        <v>1792</v>
      </c>
      <c r="F6" s="100"/>
      <c r="G6" s="158">
        <v>1549</v>
      </c>
      <c r="H6" s="100"/>
      <c r="I6" s="158">
        <v>243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1:256" ht="22.5" customHeight="1">
      <c r="A7" s="7"/>
      <c r="B7" s="78"/>
      <c r="C7" s="211">
        <v>15</v>
      </c>
      <c r="D7" s="165"/>
      <c r="E7" s="269">
        <v>1917</v>
      </c>
      <c r="F7" s="100"/>
      <c r="G7" s="158">
        <v>1656</v>
      </c>
      <c r="H7" s="100"/>
      <c r="I7" s="158">
        <v>261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</row>
    <row r="8" spans="1:256" ht="22.5" customHeight="1">
      <c r="A8" s="7"/>
      <c r="B8" s="281"/>
      <c r="C8" s="241">
        <v>16</v>
      </c>
      <c r="D8" s="282"/>
      <c r="E8" s="270">
        <f>SUM(E9:E10)</f>
        <v>2385</v>
      </c>
      <c r="F8" s="242"/>
      <c r="G8" s="273">
        <f>SUM(G9:G10)</f>
        <v>1952</v>
      </c>
      <c r="H8" s="242"/>
      <c r="I8" s="273">
        <f>SUM(I9:I10)</f>
        <v>433</v>
      </c>
      <c r="J8" s="283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</row>
    <row r="9" spans="1:256" ht="22.5" customHeight="1">
      <c r="A9" s="7"/>
      <c r="B9" s="323" t="s">
        <v>185</v>
      </c>
      <c r="C9" s="323"/>
      <c r="D9" s="309"/>
      <c r="E9" s="270">
        <v>2002</v>
      </c>
      <c r="F9" s="242"/>
      <c r="G9" s="273">
        <v>1633</v>
      </c>
      <c r="H9" s="242"/>
      <c r="I9" s="273">
        <v>369</v>
      </c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  <row r="10" spans="1:256" ht="22.5" customHeight="1" thickBot="1">
      <c r="A10" s="7"/>
      <c r="B10" s="310" t="s">
        <v>192</v>
      </c>
      <c r="C10" s="290"/>
      <c r="D10" s="291"/>
      <c r="E10" s="271">
        <v>383</v>
      </c>
      <c r="F10" s="104"/>
      <c r="G10" s="274">
        <v>319</v>
      </c>
      <c r="H10" s="104"/>
      <c r="I10" s="274">
        <v>64</v>
      </c>
      <c r="J10" s="272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</row>
    <row r="11" ht="14.25">
      <c r="J11" s="85" t="s">
        <v>83</v>
      </c>
    </row>
    <row r="8172" spans="1:4" ht="14.25">
      <c r="A8172" s="13"/>
      <c r="B8172" s="13"/>
      <c r="C8172" s="27"/>
      <c r="D8172" s="13"/>
    </row>
    <row r="8173" spans="1:4" ht="14.25">
      <c r="A8173" s="13"/>
      <c r="B8173" s="13"/>
      <c r="C8173" s="27"/>
      <c r="D8173" s="13"/>
    </row>
    <row r="8174" spans="1:4" ht="14.25">
      <c r="A8174" s="13"/>
      <c r="B8174" s="13"/>
      <c r="C8174" s="27"/>
      <c r="D8174" s="13"/>
    </row>
    <row r="8175" spans="1:4" ht="14.25">
      <c r="A8175" s="13"/>
      <c r="B8175" s="13"/>
      <c r="C8175" s="27"/>
      <c r="D8175" s="13"/>
    </row>
    <row r="8176" spans="1:4" ht="14.25">
      <c r="A8176" s="13"/>
      <c r="B8176" s="13"/>
      <c r="C8176" s="27"/>
      <c r="D8176" s="13"/>
    </row>
    <row r="8177" spans="1:4" ht="14.25">
      <c r="A8177" s="13"/>
      <c r="B8177" s="13"/>
      <c r="C8177" s="27"/>
      <c r="D8177" s="13"/>
    </row>
    <row r="8178" spans="1:4" ht="14.25">
      <c r="A8178" s="13"/>
      <c r="B8178" s="13"/>
      <c r="C8178" s="27"/>
      <c r="D8178" s="13"/>
    </row>
    <row r="8179" spans="1:4" ht="14.25">
      <c r="A8179" s="13"/>
      <c r="B8179" s="13"/>
      <c r="C8179" s="27"/>
      <c r="D8179" s="13"/>
    </row>
    <row r="8180" spans="1:4" ht="14.25">
      <c r="A8180" s="13"/>
      <c r="B8180" s="13"/>
      <c r="C8180" s="27"/>
      <c r="D8180" s="13"/>
    </row>
    <row r="8181" spans="1:4" ht="14.25">
      <c r="A8181" s="13"/>
      <c r="B8181" s="13"/>
      <c r="C8181" s="27"/>
      <c r="D8181" s="13"/>
    </row>
    <row r="8182" spans="1:4" ht="14.25">
      <c r="A8182" s="13"/>
      <c r="B8182" s="13"/>
      <c r="C8182" s="27"/>
      <c r="D8182" s="13"/>
    </row>
    <row r="8183" spans="1:4" ht="14.25">
      <c r="A8183" s="13"/>
      <c r="B8183" s="13"/>
      <c r="C8183" s="27"/>
      <c r="D8183" s="13"/>
    </row>
    <row r="8184" spans="1:4" ht="14.25">
      <c r="A8184" s="13"/>
      <c r="B8184" s="13"/>
      <c r="C8184" s="27"/>
      <c r="D8184" s="13"/>
    </row>
    <row r="8185" spans="1:4" ht="14.25">
      <c r="A8185" s="13"/>
      <c r="B8185" s="13"/>
      <c r="C8185" s="27"/>
      <c r="D8185" s="13"/>
    </row>
  </sheetData>
  <mergeCells count="5">
    <mergeCell ref="B9:D9"/>
    <mergeCell ref="B10:D10"/>
    <mergeCell ref="I3:J3"/>
    <mergeCell ref="G3:H3"/>
    <mergeCell ref="E3:F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2:IP9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09765625" style="0" customWidth="1"/>
    <col min="3" max="3" width="3.09765625" style="12" customWidth="1"/>
    <col min="4" max="4" width="5.09765625" style="0" customWidth="1"/>
    <col min="5" max="7" width="22.09765625" style="12" customWidth="1"/>
  </cols>
  <sheetData>
    <row r="2" spans="2:7" ht="15" thickBot="1">
      <c r="B2" s="219" t="s">
        <v>84</v>
      </c>
      <c r="C2" s="3"/>
      <c r="D2" s="2"/>
      <c r="E2" s="3"/>
      <c r="G2" s="64" t="s">
        <v>135</v>
      </c>
    </row>
    <row r="3" spans="2:7" ht="33.75" customHeight="1">
      <c r="B3" s="134" t="s">
        <v>6</v>
      </c>
      <c r="C3" s="134"/>
      <c r="D3" s="134"/>
      <c r="E3" s="139" t="s">
        <v>161</v>
      </c>
      <c r="F3" s="139" t="s">
        <v>159</v>
      </c>
      <c r="G3" s="139" t="s">
        <v>160</v>
      </c>
    </row>
    <row r="4" spans="1:250" ht="24.75" customHeight="1">
      <c r="A4" s="7"/>
      <c r="B4" s="55" t="s">
        <v>14</v>
      </c>
      <c r="C4" s="56">
        <v>12</v>
      </c>
      <c r="D4" s="79" t="s">
        <v>31</v>
      </c>
      <c r="E4" s="137">
        <f>SUM(F4+G4)</f>
        <v>7024</v>
      </c>
      <c r="F4" s="100">
        <v>4774</v>
      </c>
      <c r="G4" s="100">
        <v>2250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</row>
    <row r="5" spans="1:250" ht="24.75" customHeight="1">
      <c r="A5" s="7"/>
      <c r="B5" s="78"/>
      <c r="C5" s="56">
        <v>13</v>
      </c>
      <c r="D5" s="79"/>
      <c r="E5" s="137">
        <f>SUM(F5+G5)</f>
        <v>6967</v>
      </c>
      <c r="F5" s="100">
        <v>4990</v>
      </c>
      <c r="G5" s="100">
        <v>1977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</row>
    <row r="6" spans="1:250" ht="24.75" customHeight="1">
      <c r="A6" s="7"/>
      <c r="B6" s="78"/>
      <c r="C6" s="164">
        <v>14</v>
      </c>
      <c r="D6" s="79"/>
      <c r="E6" s="137">
        <f>SUM(F6+G6)</f>
        <v>7005</v>
      </c>
      <c r="F6" s="100">
        <v>5067</v>
      </c>
      <c r="G6" s="100">
        <v>1938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</row>
    <row r="7" spans="1:250" ht="24.75" customHeight="1">
      <c r="A7" s="7"/>
      <c r="B7" s="165"/>
      <c r="C7" s="164">
        <v>15</v>
      </c>
      <c r="D7" s="79"/>
      <c r="E7" s="137">
        <v>7176</v>
      </c>
      <c r="F7" s="100">
        <v>5279</v>
      </c>
      <c r="G7" s="100">
        <v>1897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</row>
    <row r="8" spans="1:250" ht="24.75" customHeight="1" thickBot="1">
      <c r="A8" s="7"/>
      <c r="B8" s="82"/>
      <c r="C8" s="65">
        <v>16</v>
      </c>
      <c r="D8" s="84"/>
      <c r="E8" s="138">
        <v>11769</v>
      </c>
      <c r="F8" s="104">
        <v>9765</v>
      </c>
      <c r="G8" s="104">
        <v>2004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</row>
    <row r="9" ht="14.25">
      <c r="G9" s="64" t="s">
        <v>46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2:II24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09765625" style="0" customWidth="1"/>
    <col min="3" max="3" width="3.09765625" style="12" customWidth="1"/>
    <col min="4" max="4" width="5.09765625" style="0" customWidth="1"/>
    <col min="5" max="11" width="9.5" style="0" customWidth="1"/>
  </cols>
  <sheetData>
    <row r="2" spans="2:11" ht="15" thickBot="1">
      <c r="B2" s="220" t="s">
        <v>85</v>
      </c>
      <c r="C2" s="3"/>
      <c r="D2" s="2"/>
      <c r="E2" s="14"/>
      <c r="F2" s="13"/>
      <c r="G2" s="13"/>
      <c r="H2" s="13"/>
      <c r="I2" s="13"/>
      <c r="J2" s="13"/>
      <c r="K2" s="13"/>
    </row>
    <row r="3" spans="1:12" ht="19.5" customHeight="1">
      <c r="A3" s="7"/>
      <c r="B3" s="301" t="s">
        <v>6</v>
      </c>
      <c r="C3" s="301"/>
      <c r="D3" s="286"/>
      <c r="E3" s="69" t="s">
        <v>86</v>
      </c>
      <c r="F3" s="69" t="s">
        <v>87</v>
      </c>
      <c r="G3" s="70" t="s">
        <v>88</v>
      </c>
      <c r="H3" s="71"/>
      <c r="I3" s="71"/>
      <c r="J3" s="71"/>
      <c r="K3" s="71"/>
      <c r="L3" s="7"/>
    </row>
    <row r="4" spans="1:12" ht="15" customHeight="1">
      <c r="A4" s="7"/>
      <c r="B4" s="287"/>
      <c r="C4" s="287"/>
      <c r="D4" s="288"/>
      <c r="E4" s="193"/>
      <c r="F4" s="193"/>
      <c r="G4" s="295" t="s">
        <v>90</v>
      </c>
      <c r="H4" s="295" t="s">
        <v>91</v>
      </c>
      <c r="I4" s="295" t="s">
        <v>92</v>
      </c>
      <c r="J4" s="295" t="s">
        <v>93</v>
      </c>
      <c r="K4" s="296" t="s">
        <v>94</v>
      </c>
      <c r="L4" s="7"/>
    </row>
    <row r="5" spans="1:12" ht="19.5" customHeight="1">
      <c r="A5" s="7"/>
      <c r="B5" s="289"/>
      <c r="C5" s="289"/>
      <c r="D5" s="324"/>
      <c r="E5" s="147" t="s">
        <v>89</v>
      </c>
      <c r="F5" s="147" t="s">
        <v>89</v>
      </c>
      <c r="G5" s="300"/>
      <c r="H5" s="300"/>
      <c r="I5" s="300"/>
      <c r="J5" s="300"/>
      <c r="K5" s="297"/>
      <c r="L5" s="7"/>
    </row>
    <row r="6" spans="1:243" ht="29.25" customHeight="1">
      <c r="A6" s="7"/>
      <c r="B6" s="76" t="s">
        <v>14</v>
      </c>
      <c r="C6" s="81">
        <v>12</v>
      </c>
      <c r="D6" s="77" t="s">
        <v>31</v>
      </c>
      <c r="E6" s="192">
        <v>514</v>
      </c>
      <c r="F6" s="180">
        <v>265</v>
      </c>
      <c r="G6" s="59">
        <f>H6+I6+J6+K6</f>
        <v>543</v>
      </c>
      <c r="H6" s="180">
        <v>13</v>
      </c>
      <c r="I6" s="180">
        <v>1</v>
      </c>
      <c r="J6" s="180">
        <v>509</v>
      </c>
      <c r="K6" s="180">
        <v>20</v>
      </c>
      <c r="L6" s="7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2:11" ht="29.25" customHeight="1">
      <c r="B7" s="78"/>
      <c r="C7" s="81">
        <v>13</v>
      </c>
      <c r="D7" s="79"/>
      <c r="E7" s="192">
        <v>475</v>
      </c>
      <c r="F7" s="180">
        <v>326</v>
      </c>
      <c r="G7" s="59">
        <f>H7+I7+J7+K7</f>
        <v>495</v>
      </c>
      <c r="H7" s="180">
        <v>7</v>
      </c>
      <c r="I7" s="180">
        <v>2</v>
      </c>
      <c r="J7" s="180">
        <v>466</v>
      </c>
      <c r="K7" s="180">
        <v>20</v>
      </c>
    </row>
    <row r="8" spans="2:11" ht="29.25" customHeight="1">
      <c r="B8" s="78"/>
      <c r="C8" s="211">
        <v>14</v>
      </c>
      <c r="D8" s="79"/>
      <c r="E8" s="180">
        <v>525</v>
      </c>
      <c r="F8" s="180">
        <v>354</v>
      </c>
      <c r="G8" s="59">
        <f>H8+I8+J8+K8</f>
        <v>551</v>
      </c>
      <c r="H8" s="180">
        <v>2</v>
      </c>
      <c r="I8" s="180">
        <v>1</v>
      </c>
      <c r="J8" s="180">
        <v>533</v>
      </c>
      <c r="K8" s="180">
        <v>15</v>
      </c>
    </row>
    <row r="9" spans="2:11" ht="29.25" customHeight="1">
      <c r="B9" s="78"/>
      <c r="C9" s="211">
        <v>15</v>
      </c>
      <c r="D9" s="79"/>
      <c r="E9" s="180">
        <v>506</v>
      </c>
      <c r="F9" s="180">
        <v>367</v>
      </c>
      <c r="G9" s="59">
        <v>541</v>
      </c>
      <c r="H9" s="180">
        <v>3</v>
      </c>
      <c r="I9" s="261" t="s">
        <v>196</v>
      </c>
      <c r="J9" s="180">
        <v>525</v>
      </c>
      <c r="K9" s="180">
        <v>13</v>
      </c>
    </row>
    <row r="10" spans="2:11" ht="29.25" customHeight="1" thickBot="1">
      <c r="B10" s="82"/>
      <c r="C10" s="83">
        <v>16</v>
      </c>
      <c r="D10" s="84"/>
      <c r="E10" s="140">
        <v>563</v>
      </c>
      <c r="F10" s="140">
        <v>408</v>
      </c>
      <c r="G10" s="67">
        <v>592</v>
      </c>
      <c r="H10" s="140">
        <v>6</v>
      </c>
      <c r="I10" s="238" t="s">
        <v>170</v>
      </c>
      <c r="J10" s="140">
        <v>573</v>
      </c>
      <c r="K10" s="140">
        <v>13</v>
      </c>
    </row>
    <row r="11" spans="5:11" ht="14.25">
      <c r="E11" s="13"/>
      <c r="F11" s="13"/>
      <c r="G11" s="13"/>
      <c r="H11" s="13"/>
      <c r="I11" s="13"/>
      <c r="J11" s="29"/>
      <c r="K11" s="85" t="s">
        <v>46</v>
      </c>
    </row>
    <row r="15" ht="15" thickBot="1">
      <c r="B15" s="220" t="s">
        <v>183</v>
      </c>
    </row>
    <row r="16" spans="2:8" ht="22.5" customHeight="1">
      <c r="B16" s="293" t="s">
        <v>154</v>
      </c>
      <c r="C16" s="293"/>
      <c r="D16" s="294"/>
      <c r="E16" s="110" t="s">
        <v>90</v>
      </c>
      <c r="F16" s="110" t="s">
        <v>95</v>
      </c>
      <c r="G16" s="110" t="s">
        <v>96</v>
      </c>
      <c r="H16" s="110" t="s">
        <v>171</v>
      </c>
    </row>
    <row r="17" spans="2:8" ht="22.5" customHeight="1">
      <c r="B17" s="76" t="s">
        <v>14</v>
      </c>
      <c r="C17" s="81">
        <v>12</v>
      </c>
      <c r="D17" s="77" t="s">
        <v>31</v>
      </c>
      <c r="E17" s="58">
        <f>F17+G17</f>
        <v>194</v>
      </c>
      <c r="F17" s="194">
        <v>143</v>
      </c>
      <c r="G17" s="194">
        <v>51</v>
      </c>
      <c r="H17" s="218" t="s">
        <v>170</v>
      </c>
    </row>
    <row r="18" spans="2:8" ht="22.5" customHeight="1">
      <c r="B18" s="76" t="s">
        <v>97</v>
      </c>
      <c r="C18" s="81">
        <v>13</v>
      </c>
      <c r="D18" s="77" t="s">
        <v>97</v>
      </c>
      <c r="E18" s="58">
        <f>F18+G18</f>
        <v>211</v>
      </c>
      <c r="F18" s="194">
        <v>164</v>
      </c>
      <c r="G18" s="194">
        <v>47</v>
      </c>
      <c r="H18" s="218" t="s">
        <v>170</v>
      </c>
    </row>
    <row r="19" spans="2:8" ht="22.5" customHeight="1">
      <c r="B19" s="76"/>
      <c r="C19" s="211">
        <v>14</v>
      </c>
      <c r="D19" s="180"/>
      <c r="E19" s="58">
        <f>F19+G19</f>
        <v>202</v>
      </c>
      <c r="F19" s="194">
        <v>139</v>
      </c>
      <c r="G19" s="194">
        <v>63</v>
      </c>
      <c r="H19" s="218" t="s">
        <v>170</v>
      </c>
    </row>
    <row r="20" spans="2:8" ht="22.5" customHeight="1">
      <c r="B20" s="76"/>
      <c r="C20" s="211">
        <v>15</v>
      </c>
      <c r="D20" s="165"/>
      <c r="E20" s="58">
        <v>210</v>
      </c>
      <c r="F20" s="194">
        <v>153</v>
      </c>
      <c r="G20" s="194">
        <v>55</v>
      </c>
      <c r="H20" s="59">
        <v>2</v>
      </c>
    </row>
    <row r="21" spans="2:8" ht="22.5" customHeight="1" thickBot="1">
      <c r="B21" s="82"/>
      <c r="C21" s="83">
        <v>16</v>
      </c>
      <c r="D21" s="82"/>
      <c r="E21" s="239">
        <v>229</v>
      </c>
      <c r="F21" s="141">
        <v>181</v>
      </c>
      <c r="G21" s="141">
        <v>40</v>
      </c>
      <c r="H21" s="67">
        <v>8</v>
      </c>
    </row>
    <row r="22" spans="2:8" ht="14.25">
      <c r="B22" s="30" t="s">
        <v>97</v>
      </c>
      <c r="C22" s="31" t="s">
        <v>97</v>
      </c>
      <c r="D22" s="28" t="s">
        <v>97</v>
      </c>
      <c r="E22" s="13"/>
      <c r="F22" s="13"/>
      <c r="G22" s="85"/>
      <c r="H22" s="85" t="s">
        <v>46</v>
      </c>
    </row>
    <row r="24" ht="14.25">
      <c r="C24" s="27" t="s">
        <v>98</v>
      </c>
    </row>
  </sheetData>
  <mergeCells count="7">
    <mergeCell ref="I4:I5"/>
    <mergeCell ref="J4:J5"/>
    <mergeCell ref="K4:K5"/>
    <mergeCell ref="B16:D16"/>
    <mergeCell ref="B3:D5"/>
    <mergeCell ref="G4:G5"/>
    <mergeCell ref="H4:H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関</cp:lastModifiedBy>
  <cp:lastPrinted>2006-05-31T01:48:02Z</cp:lastPrinted>
  <dcterms:created xsi:type="dcterms:W3CDTF">2001-06-22T05:10:24Z</dcterms:created>
  <dcterms:modified xsi:type="dcterms:W3CDTF">2006-06-01T04:47:33Z</dcterms:modified>
  <cp:category/>
  <cp:version/>
  <cp:contentType/>
  <cp:contentStatus/>
</cp:coreProperties>
</file>