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5285" windowHeight="8685" activeTab="0"/>
  </bookViews>
  <sheets>
    <sheet name="車種別保有自動車台数" sheetId="1" r:id="rId1"/>
    <sheet name="市内道路の状況" sheetId="2" r:id="rId2"/>
    <sheet name="幅員別道路延長" sheetId="3" r:id="rId3"/>
    <sheet name="高速利用の状況" sheetId="4" r:id="rId4"/>
    <sheet name="鉄道各駅乗客数の推移" sheetId="5" r:id="rId5"/>
    <sheet name="電話加設台数" sheetId="6" r:id="rId6"/>
    <sheet name="郵便施設数" sheetId="7" r:id="rId7"/>
    <sheet name="郵便の状況" sheetId="8" r:id="rId8"/>
    <sheet name="テレビ受信契約数の推移" sheetId="9" r:id="rId9"/>
    <sheet name="道路の交通量" sheetId="10" r:id="rId10"/>
  </sheets>
  <definedNames>
    <definedName name="_xlnm.Print_Area" localSheetId="8">'テレビ受信契約数の推移'!$B$3:$F$10</definedName>
    <definedName name="_xlnm.Print_Area" localSheetId="3">'高速利用の状況'!$B$1:$I$19</definedName>
    <definedName name="_xlnm.Print_Area" localSheetId="1">'市内道路の状況'!$B$2:$L$11</definedName>
    <definedName name="_xlnm.Print_Area" localSheetId="0">'車種別保有自動車台数'!$B$1:$H$30</definedName>
    <definedName name="_xlnm.Print_Area" localSheetId="4">'鉄道各駅乗客数の推移'!$B$1:$H$13</definedName>
    <definedName name="_xlnm.Print_Area" localSheetId="5">'電話加設台数'!$B$2:$F$12</definedName>
    <definedName name="_xlnm.Print_Area" localSheetId="9">'道路の交通量'!$B$2:$R$27</definedName>
    <definedName name="_xlnm.Print_Area" localSheetId="2">'幅員別道路延長'!$B$2:$J$13</definedName>
    <definedName name="_xlnm.Print_Area" localSheetId="7">'郵便の状況'!$B$2:$N$10</definedName>
    <definedName name="_xlnm.Print_Area" localSheetId="6">'郵便施設数'!$B$2:$M$11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<sst xmlns="http://schemas.openxmlformats.org/spreadsheetml/2006/main" count="242" uniqueCount="195">
  <si>
    <t>１３．交通・通信</t>
  </si>
  <si>
    <t>１３－１　車種別保有自動車台数</t>
  </si>
  <si>
    <t>区　　　分</t>
  </si>
  <si>
    <t>総　　　計</t>
  </si>
  <si>
    <t>小　　計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</si>
  <si>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</si>
  <si>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</si>
  <si>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</si>
  <si>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</si>
  <si>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</si>
  <si>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</si>
  <si>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</si>
  <si>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　　殊</t>
  </si>
  <si>
    <t>大型特殊</t>
  </si>
  <si>
    <t>小 型 二　輪</t>
  </si>
  <si>
    <t>二　　輪</t>
  </si>
  <si>
    <t>三　　輪</t>
  </si>
  <si>
    <t>四輪貨物</t>
  </si>
  <si>
    <t>四輪乗用</t>
  </si>
  <si>
    <t>50cc以下</t>
  </si>
  <si>
    <t>50 ～ 90</t>
  </si>
  <si>
    <t>90 ～ 125</t>
  </si>
  <si>
    <t>農耕作業用</t>
  </si>
  <si>
    <t>その他のもの</t>
  </si>
  <si>
    <t>１３－２　市内道路の状況</t>
  </si>
  <si>
    <t>単位：㎞</t>
  </si>
  <si>
    <t>市　　　　　道</t>
  </si>
  <si>
    <t>区  　分</t>
  </si>
  <si>
    <t>国 　道</t>
  </si>
  <si>
    <t>県 　道</t>
  </si>
  <si>
    <t>市道延長</t>
  </si>
  <si>
    <t>砂 利 道</t>
  </si>
  <si>
    <t>舗　　装　　道</t>
  </si>
  <si>
    <t>セメント系</t>
  </si>
  <si>
    <t>アスファルト系</t>
  </si>
  <si>
    <t>平成</t>
  </si>
  <si>
    <t>年</t>
  </si>
  <si>
    <t>１３－３　市道の幅員別道路延長</t>
  </si>
  <si>
    <t>区　　分</t>
  </si>
  <si>
    <t>総　　数</t>
  </si>
  <si>
    <t xml:space="preserve">  平成</t>
  </si>
  <si>
    <t>長　　良　　川　　鉄　　道</t>
  </si>
  <si>
    <t>うち定期</t>
  </si>
  <si>
    <t>関 口 駅</t>
  </si>
  <si>
    <t xml:space="preserve"> 平成</t>
  </si>
  <si>
    <t>登　　録　　車</t>
  </si>
  <si>
    <t>　軽自動車</t>
  </si>
  <si>
    <t>原動機付自転車</t>
  </si>
  <si>
    <t>総　数</t>
  </si>
  <si>
    <t>年度</t>
  </si>
  <si>
    <t>－</t>
  </si>
  <si>
    <t>郵　　　便　　　局　　　数</t>
  </si>
  <si>
    <t>郵 便 私 書 箱</t>
  </si>
  <si>
    <t>普通局</t>
  </si>
  <si>
    <t>特　 定　 局</t>
  </si>
  <si>
    <t>簡易局</t>
  </si>
  <si>
    <t>ポスト数</t>
  </si>
  <si>
    <t>設備数</t>
  </si>
  <si>
    <t>貸与数</t>
  </si>
  <si>
    <t>集配局</t>
  </si>
  <si>
    <t>無集配局</t>
  </si>
  <si>
    <t>資料：関郵便局</t>
  </si>
  <si>
    <t>単位：通数</t>
  </si>
  <si>
    <t>引　　　　　　　受</t>
  </si>
  <si>
    <t>配　　　　　　　達</t>
  </si>
  <si>
    <t>普通郵便</t>
  </si>
  <si>
    <t>書留郵便</t>
  </si>
  <si>
    <t>速達郵便</t>
  </si>
  <si>
    <t>小包郵便</t>
  </si>
  <si>
    <t>受信契約数</t>
  </si>
  <si>
    <t>衛星契約数(再褐)</t>
  </si>
  <si>
    <t>資料：ＮＨＫ岐阜放送局</t>
  </si>
  <si>
    <t>資料：</t>
  </si>
  <si>
    <t>月</t>
  </si>
  <si>
    <t>資料：日本道路公団</t>
  </si>
  <si>
    <t>資料：ＮＴＴ西日本岐阜支店</t>
  </si>
  <si>
    <t>切手類販売所</t>
  </si>
  <si>
    <t>資料：土木課道路台帳</t>
  </si>
  <si>
    <t>各年４月１日現在</t>
  </si>
  <si>
    <t>平成</t>
  </si>
  <si>
    <t>一般電話加入数</t>
  </si>
  <si>
    <t>公衆電話設置台数</t>
  </si>
  <si>
    <t>税務課</t>
  </si>
  <si>
    <t>単位：人</t>
  </si>
  <si>
    <t>（注）放送受信契約数統計要覧による。</t>
  </si>
  <si>
    <t>年</t>
  </si>
  <si>
    <t>中部運輸局岐阜運輸支局</t>
  </si>
  <si>
    <t>入　　口</t>
  </si>
  <si>
    <t>出　　口</t>
  </si>
  <si>
    <t>単位：台　各年１月１日～１２月３１日</t>
  </si>
  <si>
    <t>平成13年度</t>
  </si>
  <si>
    <t>平成14年度</t>
  </si>
  <si>
    <t>平成15年度</t>
  </si>
  <si>
    <t>単位：台　</t>
  </si>
  <si>
    <t>各年３月３１日現在</t>
  </si>
  <si>
    <t>市内道路総 延 長</t>
  </si>
  <si>
    <t>高   速道   路</t>
  </si>
  <si>
    <t>平成16年度</t>
  </si>
  <si>
    <t>１３－５　鉄道各駅乗客数の推移</t>
  </si>
  <si>
    <t>１３－７　郵便施設数</t>
  </si>
  <si>
    <t>１３－８　郵便の状況（１日当たり）　</t>
  </si>
  <si>
    <t>１３－９　テレビ受信契約数の推移</t>
  </si>
  <si>
    <t>１３－６　電話加入・公衆電話設置台数の状況</t>
  </si>
  <si>
    <t>単位：人、台</t>
  </si>
  <si>
    <t>路　線　名</t>
  </si>
  <si>
    <t>観測地点名</t>
  </si>
  <si>
    <t>平日１２時間交通量</t>
  </si>
  <si>
    <t xml:space="preserve">    平日２４時間自動車類交通量</t>
  </si>
  <si>
    <t>平日自動車</t>
  </si>
  <si>
    <t>休日自動車</t>
  </si>
  <si>
    <t>平成9年平日</t>
  </si>
  <si>
    <t>歩行者類</t>
  </si>
  <si>
    <t>自転車類</t>
  </si>
  <si>
    <t>動力付き二輪車類</t>
  </si>
  <si>
    <t>乗用車類</t>
  </si>
  <si>
    <t>貨物車類</t>
  </si>
  <si>
    <t>合計</t>
  </si>
  <si>
    <t>類１２時間</t>
  </si>
  <si>
    <t>自動車類12</t>
  </si>
  <si>
    <t>バス</t>
  </si>
  <si>
    <t>計</t>
  </si>
  <si>
    <t>小型貨物車</t>
  </si>
  <si>
    <t>普通貨物車</t>
  </si>
  <si>
    <t>交　通　量</t>
  </si>
  <si>
    <t>時間交通量</t>
  </si>
  <si>
    <t>東海北陸自動車道</t>
  </si>
  <si>
    <t xml:space="preserve"> 関IC～美濃IC</t>
  </si>
  <si>
    <t>一般国道１５６号</t>
  </si>
  <si>
    <t xml:space="preserve"> 小金田</t>
  </si>
  <si>
    <t>〃</t>
  </si>
  <si>
    <t xml:space="preserve"> 下有知</t>
  </si>
  <si>
    <t>一般国道２４８号</t>
  </si>
  <si>
    <t xml:space="preserve"> 肥田瀬</t>
  </si>
  <si>
    <t>〃</t>
  </si>
  <si>
    <t xml:space="preserve"> 西福野町２丁目</t>
  </si>
  <si>
    <t xml:space="preserve"> 山田</t>
  </si>
  <si>
    <t>国道４１８号</t>
  </si>
  <si>
    <t xml:space="preserve"> 肥田瀬</t>
  </si>
  <si>
    <t xml:space="preserve"> 小瀬</t>
  </si>
  <si>
    <t xml:space="preserve"> 広見</t>
  </si>
  <si>
    <t>江南関線</t>
  </si>
  <si>
    <t xml:space="preserve"> 倉知</t>
  </si>
  <si>
    <t>関金山線</t>
  </si>
  <si>
    <t xml:space="preserve"> 市平賀</t>
  </si>
  <si>
    <t xml:space="preserve"> 神野</t>
  </si>
  <si>
    <t>美濃関停車場線</t>
  </si>
  <si>
    <t xml:space="preserve"> 元重町</t>
  </si>
  <si>
    <t>関本巣線</t>
  </si>
  <si>
    <t xml:space="preserve"> 千疋</t>
  </si>
  <si>
    <t>関美濃線</t>
  </si>
  <si>
    <t xml:space="preserve"> 下有知</t>
  </si>
  <si>
    <t>新関停車場線</t>
  </si>
  <si>
    <t xml:space="preserve"> 栄町１丁目</t>
  </si>
  <si>
    <t>神野美濃線</t>
  </si>
  <si>
    <t xml:space="preserve"> 神野</t>
  </si>
  <si>
    <t>関記念公園線</t>
  </si>
  <si>
    <t>富加美濃線</t>
  </si>
  <si>
    <t xml:space="preserve"> 志津野具見坪</t>
  </si>
  <si>
    <t>坂祝関線</t>
  </si>
  <si>
    <t xml:space="preserve"> 坂祝町深萱</t>
  </si>
  <si>
    <t>勝山山田線</t>
  </si>
  <si>
    <t xml:space="preserve"> 倉知</t>
  </si>
  <si>
    <t>（注）調査日時　平日：平成１１年１１月９日（火）くもり、休日：平成１１年１０月３１日（日）はれ</t>
  </si>
  <si>
    <t>資料：全国道路交通センサス</t>
  </si>
  <si>
    <t>１３－１０　主要道路の交通量</t>
  </si>
  <si>
    <t>－</t>
  </si>
  <si>
    <t>平成17年度</t>
  </si>
  <si>
    <t>－</t>
  </si>
  <si>
    <t>総数</t>
  </si>
  <si>
    <t>関地域</t>
  </si>
  <si>
    <t>洞戸地域</t>
  </si>
  <si>
    <t>板取地域</t>
  </si>
  <si>
    <t>武芸川地域</t>
  </si>
  <si>
    <t>武儀地域</t>
  </si>
  <si>
    <t>上之保地域</t>
  </si>
  <si>
    <t>4.5ｍ以上</t>
  </si>
  <si>
    <t>6.5ｍ未満</t>
  </si>
  <si>
    <t>2.5ｍ以上</t>
  </si>
  <si>
    <t>4.5ｍ未満</t>
  </si>
  <si>
    <t>1.5ｍ以上</t>
  </si>
  <si>
    <t>2.5ｍ未満</t>
  </si>
  <si>
    <t>1.5ｍ未満</t>
  </si>
  <si>
    <t>単位：m　平成１７年４月１日現在</t>
  </si>
  <si>
    <t>17年  1</t>
  </si>
  <si>
    <t>東海北陸自動車道関IC</t>
  </si>
  <si>
    <t>東海環状自動車道富加関IC</t>
  </si>
  <si>
    <t>－</t>
  </si>
  <si>
    <t>（注）東海環状自動車道は平成17年3月19日15時供用開始。</t>
  </si>
  <si>
    <t>6.5ｍ以上</t>
  </si>
  <si>
    <t>資料：長良川鉄道関駅</t>
  </si>
  <si>
    <r>
      <t xml:space="preserve">関　　駅 
 </t>
    </r>
    <r>
      <rPr>
        <sz val="8"/>
        <color indexed="58"/>
        <rFont val="ＭＳ 明朝"/>
        <family val="1"/>
      </rPr>
      <t>（旧美濃関駅）</t>
    </r>
  </si>
  <si>
    <t>（注）関地域のみ。</t>
  </si>
  <si>
    <t>１３－４　自動車道ＩＣ利用状況</t>
  </si>
  <si>
    <t>長良川鉄道乗降人員調査　平成17年5月26日現在</t>
  </si>
  <si>
    <t>雪 上 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</si>
</sst>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2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color indexed="5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sz val="11"/>
      <color indexed="58"/>
      <name val="ＭＳ 明朝"/>
      <family val="1"/>
    </font>
    <font>
      <sz val="11"/>
      <color indexed="58"/>
      <name val="ＤＦ平成ゴシック体W7"/>
      <family val="3"/>
    </font>
    <font>
      <sz val="8"/>
      <color indexed="58"/>
      <name val="ＭＳ 明朝"/>
      <family val="1"/>
    </font>
    <font>
      <sz val="10"/>
      <color indexed="58"/>
      <name val="ＭＳ 明朝"/>
      <family val="1"/>
    </font>
    <font>
      <sz val="10"/>
      <color indexed="58"/>
      <name val="ＤＦ平成ゴシック体W7"/>
      <family val="3"/>
    </font>
    <font>
      <sz val="12"/>
      <name val="ＤＦ平成ゴシック体W7"/>
      <family val="3"/>
    </font>
    <font>
      <sz val="9"/>
      <name val=""/>
      <family val="1"/>
    </font>
    <font>
      <sz val="10"/>
      <name val=""/>
      <family val="1"/>
    </font>
    <font>
      <sz val="12"/>
      <color indexed="5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6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37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37" fontId="10" fillId="0" borderId="0" xfId="0" applyNumberFormat="1" applyFont="1" applyAlignment="1" applyProtection="1">
      <alignment vertical="center"/>
      <protection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7" fontId="10" fillId="0" borderId="1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 vertical="center"/>
      <protection/>
    </xf>
    <xf numFmtId="37" fontId="12" fillId="0" borderId="1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right"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2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Continuous" vertical="center"/>
      <protection/>
    </xf>
    <xf numFmtId="0" fontId="14" fillId="0" borderId="14" xfId="0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6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 applyProtection="1">
      <alignment/>
      <protection/>
    </xf>
    <xf numFmtId="0" fontId="14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176" fontId="14" fillId="0" borderId="16" xfId="0" applyNumberFormat="1" applyFont="1" applyBorder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>
      <alignment/>
    </xf>
    <xf numFmtId="176" fontId="15" fillId="0" borderId="1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 shrinkToFit="1"/>
      <protection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Border="1" applyAlignment="1" applyProtection="1">
      <alignment vertical="center"/>
      <protection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3" fillId="0" borderId="0" xfId="0" applyFont="1" applyAlignment="1" applyProtection="1">
      <alignment/>
      <protection/>
    </xf>
    <xf numFmtId="0" fontId="14" fillId="0" borderId="21" xfId="0" applyFont="1" applyBorder="1" applyAlignment="1" applyProtection="1">
      <alignment horizontal="center" vertical="center"/>
      <protection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>
      <alignment vertical="center"/>
    </xf>
    <xf numFmtId="37" fontId="14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shrinkToFit="1"/>
      <protection/>
    </xf>
    <xf numFmtId="37" fontId="15" fillId="0" borderId="1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15" xfId="0" applyFont="1" applyBorder="1" applyAlignment="1">
      <alignment horizontal="centerContinuous"/>
    </xf>
    <xf numFmtId="37" fontId="14" fillId="0" borderId="16" xfId="0" applyNumberFormat="1" applyFont="1" applyBorder="1" applyAlignment="1" applyProtection="1">
      <alignment vertical="center"/>
      <protection locked="0"/>
    </xf>
    <xf numFmtId="37" fontId="14" fillId="0" borderId="0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centerContinuous" vertical="center"/>
      <protection/>
    </xf>
    <xf numFmtId="0" fontId="14" fillId="0" borderId="3" xfId="0" applyFont="1" applyBorder="1" applyAlignment="1">
      <alignment horizontal="center"/>
    </xf>
    <xf numFmtId="0" fontId="14" fillId="0" borderId="12" xfId="0" applyFont="1" applyBorder="1" applyAlignment="1" applyProtection="1">
      <alignment horizontal="centerContinuous" vertical="center"/>
      <protection/>
    </xf>
    <xf numFmtId="0" fontId="14" fillId="0" borderId="9" xfId="0" applyFont="1" applyBorder="1" applyAlignment="1" applyProtection="1">
      <alignment horizontal="center"/>
      <protection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 applyProtection="1">
      <alignment horizontal="left" vertical="center"/>
      <protection/>
    </xf>
    <xf numFmtId="37" fontId="14" fillId="0" borderId="16" xfId="0" applyNumberFormat="1" applyFont="1" applyBorder="1" applyAlignment="1" applyProtection="1">
      <alignment horizontal="center" vertical="center"/>
      <protection locked="0"/>
    </xf>
    <xf numFmtId="37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centerContinuous" vertical="center"/>
    </xf>
    <xf numFmtId="0" fontId="14" fillId="0" borderId="23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4" fillId="0" borderId="3" xfId="0" applyFont="1" applyBorder="1" applyAlignment="1" applyProtection="1">
      <alignment horizontal="centerContinuous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37" fontId="17" fillId="0" borderId="16" xfId="0" applyNumberFormat="1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 locked="0"/>
    </xf>
    <xf numFmtId="37" fontId="17" fillId="0" borderId="0" xfId="0" applyNumberFormat="1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>
      <alignment vertical="center"/>
    </xf>
    <xf numFmtId="37" fontId="18" fillId="0" borderId="1" xfId="0" applyNumberFormat="1" applyFont="1" applyBorder="1" applyAlignment="1" applyProtection="1">
      <alignment vertical="center"/>
      <protection/>
    </xf>
    <xf numFmtId="37" fontId="18" fillId="0" borderId="1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horizontal="centerContinuous" vertical="center"/>
    </xf>
    <xf numFmtId="0" fontId="10" fillId="0" borderId="24" xfId="0" applyFont="1" applyBorder="1" applyAlignment="1">
      <alignment horizontal="centerContinuous" vertical="center"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37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55" fontId="14" fillId="0" borderId="0" xfId="0" applyNumberFormat="1" applyFont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37" fontId="14" fillId="0" borderId="0" xfId="0" applyNumberFormat="1" applyFont="1" applyBorder="1" applyAlignment="1" applyProtection="1">
      <alignment horizontal="right" vertical="center"/>
      <protection locked="0"/>
    </xf>
    <xf numFmtId="37" fontId="14" fillId="0" borderId="16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0" fillId="0" borderId="19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Continuous"/>
      <protection/>
    </xf>
    <xf numFmtId="0" fontId="21" fillId="0" borderId="0" xfId="0" applyFont="1" applyAlignment="1" applyProtection="1">
      <alignment horizontal="right"/>
      <protection/>
    </xf>
    <xf numFmtId="0" fontId="22" fillId="0" borderId="3" xfId="0" applyFont="1" applyBorder="1" applyAlignment="1">
      <alignment/>
    </xf>
    <xf numFmtId="0" fontId="14" fillId="0" borderId="1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vertical="center"/>
    </xf>
    <xf numFmtId="0" fontId="14" fillId="0" borderId="25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14" fillId="0" borderId="9" xfId="0" applyFont="1" applyBorder="1" applyAlignment="1">
      <alignment vertical="center"/>
    </xf>
    <xf numFmtId="37" fontId="14" fillId="0" borderId="0" xfId="0" applyNumberFormat="1" applyFont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0" fontId="22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horizontal="distributed" vertical="center"/>
      <protection/>
    </xf>
    <xf numFmtId="0" fontId="14" fillId="0" borderId="11" xfId="0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5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37" fontId="15" fillId="0" borderId="16" xfId="0" applyNumberFormat="1" applyFont="1" applyBorder="1" applyAlignment="1" applyProtection="1">
      <alignment horizontal="right" vertical="center"/>
      <protection locked="0"/>
    </xf>
    <xf numFmtId="37" fontId="15" fillId="0" borderId="0" xfId="0" applyNumberFormat="1" applyFont="1" applyBorder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horizontal="right" vertical="center"/>
      <protection/>
    </xf>
    <xf numFmtId="176" fontId="14" fillId="0" borderId="26" xfId="0" applyNumberFormat="1" applyFont="1" applyBorder="1" applyAlignment="1" applyProtection="1">
      <alignment vertical="center"/>
      <protection/>
    </xf>
    <xf numFmtId="176" fontId="14" fillId="0" borderId="1" xfId="0" applyNumberFormat="1" applyFont="1" applyBorder="1" applyAlignment="1" applyProtection="1">
      <alignment vertical="center"/>
      <protection/>
    </xf>
    <xf numFmtId="176" fontId="14" fillId="0" borderId="22" xfId="0" applyNumberFormat="1" applyFont="1" applyBorder="1" applyAlignment="1" applyProtection="1">
      <alignment vertical="center"/>
      <protection/>
    </xf>
    <xf numFmtId="176" fontId="14" fillId="0" borderId="23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37" fontId="14" fillId="0" borderId="23" xfId="0" applyNumberFormat="1" applyFont="1" applyBorder="1" applyAlignment="1" applyProtection="1">
      <alignment horizontal="right" vertical="center"/>
      <protection locked="0"/>
    </xf>
    <xf numFmtId="37" fontId="14" fillId="0" borderId="22" xfId="0" applyNumberFormat="1" applyFont="1" applyBorder="1" applyAlignment="1" applyProtection="1">
      <alignment horizontal="right" vertical="center"/>
      <protection locked="0"/>
    </xf>
    <xf numFmtId="37" fontId="14" fillId="0" borderId="2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 applyProtection="1">
      <alignment vertical="center"/>
      <protection/>
    </xf>
    <xf numFmtId="0" fontId="14" fillId="0" borderId="1" xfId="0" applyFont="1" applyBorder="1" applyAlignment="1" applyProtection="1">
      <alignment horizontal="right" vertical="center"/>
      <protection/>
    </xf>
    <xf numFmtId="176" fontId="15" fillId="0" borderId="26" xfId="0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right"/>
      <protection/>
    </xf>
    <xf numFmtId="0" fontId="14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4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distributed"/>
      <protection/>
    </xf>
    <xf numFmtId="0" fontId="10" fillId="0" borderId="15" xfId="0" applyFont="1" applyBorder="1" applyAlignment="1">
      <alignment horizontal="distributed" vertical="center" textRotation="255"/>
    </xf>
    <xf numFmtId="0" fontId="10" fillId="0" borderId="21" xfId="0" applyFont="1" applyBorder="1" applyAlignment="1">
      <alignment horizontal="distributed" vertical="center" textRotation="255"/>
    </xf>
    <xf numFmtId="0" fontId="10" fillId="0" borderId="18" xfId="0" applyFont="1" applyBorder="1" applyAlignment="1">
      <alignment horizontal="distributed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distributed"/>
    </xf>
    <xf numFmtId="0" fontId="14" fillId="0" borderId="25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 applyProtection="1">
      <alignment horizontal="distributed" vertical="center"/>
      <protection/>
    </xf>
    <xf numFmtId="0" fontId="14" fillId="0" borderId="15" xfId="0" applyFont="1" applyBorder="1" applyAlignment="1" applyProtection="1">
      <alignment horizontal="distributed" vertical="center"/>
      <protection/>
    </xf>
    <xf numFmtId="0" fontId="14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23" xfId="0" applyFont="1" applyBorder="1" applyAlignment="1" applyProtection="1">
      <alignment horizontal="distributed" vertical="center"/>
      <protection/>
    </xf>
    <xf numFmtId="0" fontId="14" fillId="0" borderId="21" xfId="0" applyFont="1" applyBorder="1" applyAlignment="1" applyProtection="1">
      <alignment horizontal="distributed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4" fillId="0" borderId="2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right" vertical="center"/>
      <protection/>
    </xf>
    <xf numFmtId="0" fontId="10" fillId="0" borderId="6" xfId="0" applyFont="1" applyBorder="1" applyAlignment="1">
      <alignment horizontal="right" vertical="center"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H52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12.59765625" style="0" customWidth="1"/>
    <col min="4" max="6" width="12.3984375" style="0" customWidth="1"/>
    <col min="7" max="7" width="12.59765625" style="0" customWidth="1"/>
    <col min="8" max="8" width="12.19921875" style="0" customWidth="1"/>
  </cols>
  <sheetData>
    <row r="1" spans="2:8" ht="22.5" customHeight="1">
      <c r="B1" s="212" t="s">
        <v>0</v>
      </c>
      <c r="C1" s="212"/>
      <c r="D1" s="212"/>
      <c r="E1" s="212"/>
      <c r="F1" s="212"/>
      <c r="G1" s="212"/>
      <c r="H1" s="212"/>
    </row>
    <row r="2" spans="2:7" ht="9.75" customHeight="1">
      <c r="B2" s="1"/>
      <c r="C2" s="2"/>
      <c r="D2" s="2"/>
      <c r="E2" s="2"/>
      <c r="F2" s="2"/>
      <c r="G2" s="2"/>
    </row>
    <row r="3" spans="2:8" ht="15" thickBot="1">
      <c r="B3" s="145" t="s">
        <v>1</v>
      </c>
      <c r="G3" s="42"/>
      <c r="H3" s="42" t="s">
        <v>93</v>
      </c>
    </row>
    <row r="4" spans="2:8" ht="24" customHeight="1">
      <c r="B4" s="29" t="s">
        <v>2</v>
      </c>
      <c r="C4" s="30"/>
      <c r="D4" s="31" t="s">
        <v>90</v>
      </c>
      <c r="E4" s="31" t="s">
        <v>91</v>
      </c>
      <c r="F4" s="132" t="s">
        <v>92</v>
      </c>
      <c r="G4" s="136" t="s">
        <v>97</v>
      </c>
      <c r="H4" s="142" t="s">
        <v>166</v>
      </c>
    </row>
    <row r="5" spans="2:8" ht="24" customHeight="1">
      <c r="B5" s="32" t="s">
        <v>3</v>
      </c>
      <c r="C5" s="33"/>
      <c r="D5" s="34">
        <f>D6+D16+D17+D23</f>
        <v>60659</v>
      </c>
      <c r="E5" s="34">
        <f>E6+E16+E17+E23</f>
        <v>61907</v>
      </c>
      <c r="F5" s="34">
        <f>F6+F16+F17+F23</f>
        <v>62460</v>
      </c>
      <c r="G5" s="34">
        <f>G6+G16+G17+G23</f>
        <v>63264</v>
      </c>
      <c r="H5" s="40">
        <f>H6+H16+H17+H23</f>
        <v>80581</v>
      </c>
    </row>
    <row r="6" spans="2:8" ht="24" customHeight="1">
      <c r="B6" s="25"/>
      <c r="C6" s="35" t="s">
        <v>4</v>
      </c>
      <c r="D6" s="34">
        <f>SUM(D7:D15)</f>
        <v>39833</v>
      </c>
      <c r="E6" s="34">
        <f>SUM(E7:E15)</f>
        <v>40000</v>
      </c>
      <c r="F6" s="34">
        <f>SUM(F7:F15)</f>
        <v>39859</v>
      </c>
      <c r="G6" s="34">
        <f>SUM(G7:G15)</f>
        <v>39830</v>
      </c>
      <c r="H6" s="40">
        <f>SUM(H7:H15)</f>
        <v>49732</v>
      </c>
    </row>
    <row r="7" spans="2:8" ht="24" customHeight="1">
      <c r="B7" s="214" t="s">
        <v>45</v>
      </c>
      <c r="C7" s="36" t="s">
        <v>5</v>
      </c>
      <c r="D7" s="34">
        <v>1841</v>
      </c>
      <c r="E7" s="34">
        <v>1859</v>
      </c>
      <c r="F7" s="34">
        <v>1816</v>
      </c>
      <c r="G7" s="34">
        <v>1858</v>
      </c>
      <c r="H7" s="40">
        <v>2527</v>
      </c>
    </row>
    <row r="8" spans="2:8" ht="24" customHeight="1">
      <c r="B8" s="214"/>
      <c r="C8" s="36" t="s">
        <v>6</v>
      </c>
      <c r="D8" s="34">
        <v>4034</v>
      </c>
      <c r="E8" s="34">
        <v>3936</v>
      </c>
      <c r="F8" s="34">
        <v>3844</v>
      </c>
      <c r="G8" s="34">
        <v>3774</v>
      </c>
      <c r="H8" s="40">
        <v>4847</v>
      </c>
    </row>
    <row r="9" spans="2:8" ht="24" customHeight="1">
      <c r="B9" s="214"/>
      <c r="C9" s="36" t="s">
        <v>7</v>
      </c>
      <c r="D9" s="34">
        <v>10</v>
      </c>
      <c r="E9" s="34">
        <v>6</v>
      </c>
      <c r="F9" s="34">
        <v>5</v>
      </c>
      <c r="G9" s="34">
        <v>6</v>
      </c>
      <c r="H9" s="40">
        <v>9</v>
      </c>
    </row>
    <row r="10" spans="2:8" ht="24" customHeight="1">
      <c r="B10" s="214"/>
      <c r="C10" s="36" t="s">
        <v>8</v>
      </c>
      <c r="D10" s="34">
        <v>71</v>
      </c>
      <c r="E10" s="34">
        <v>76</v>
      </c>
      <c r="F10" s="34">
        <v>75</v>
      </c>
      <c r="G10" s="34">
        <v>67</v>
      </c>
      <c r="H10" s="40">
        <v>85</v>
      </c>
    </row>
    <row r="11" spans="2:8" ht="24" customHeight="1">
      <c r="B11" s="214"/>
      <c r="C11" s="36" t="s">
        <v>9</v>
      </c>
      <c r="D11" s="34">
        <v>114</v>
      </c>
      <c r="E11" s="34">
        <v>118</v>
      </c>
      <c r="F11" s="34">
        <v>120</v>
      </c>
      <c r="G11" s="34">
        <v>126</v>
      </c>
      <c r="H11" s="40">
        <v>172</v>
      </c>
    </row>
    <row r="12" spans="2:8" ht="24" customHeight="1">
      <c r="B12" s="214"/>
      <c r="C12" s="36" t="s">
        <v>10</v>
      </c>
      <c r="D12" s="34">
        <v>11115</v>
      </c>
      <c r="E12" s="34">
        <v>11751</v>
      </c>
      <c r="F12" s="34">
        <v>12070</v>
      </c>
      <c r="G12" s="34">
        <v>12386</v>
      </c>
      <c r="H12" s="40">
        <v>15690</v>
      </c>
    </row>
    <row r="13" spans="2:8" ht="24" customHeight="1">
      <c r="B13" s="214"/>
      <c r="C13" s="36" t="s">
        <v>11</v>
      </c>
      <c r="D13" s="34">
        <v>21463</v>
      </c>
      <c r="E13" s="34">
        <v>21084</v>
      </c>
      <c r="F13" s="34">
        <v>20788</v>
      </c>
      <c r="G13" s="34">
        <v>20535</v>
      </c>
      <c r="H13" s="40">
        <v>25050</v>
      </c>
    </row>
    <row r="14" spans="2:8" ht="24" customHeight="1">
      <c r="B14" s="214"/>
      <c r="C14" s="36" t="s">
        <v>12</v>
      </c>
      <c r="D14" s="34">
        <v>983</v>
      </c>
      <c r="E14" s="34">
        <v>976</v>
      </c>
      <c r="F14" s="34">
        <v>945</v>
      </c>
      <c r="G14" s="34">
        <v>887</v>
      </c>
      <c r="H14" s="40">
        <v>1099</v>
      </c>
    </row>
    <row r="15" spans="2:8" ht="24" customHeight="1">
      <c r="B15" s="25"/>
      <c r="C15" s="36" t="s">
        <v>13</v>
      </c>
      <c r="D15" s="34">
        <v>202</v>
      </c>
      <c r="E15" s="34">
        <v>194</v>
      </c>
      <c r="F15" s="34">
        <v>196</v>
      </c>
      <c r="G15" s="34">
        <v>191</v>
      </c>
      <c r="H15" s="40">
        <v>253</v>
      </c>
    </row>
    <row r="16" spans="2:8" ht="24" customHeight="1">
      <c r="B16" s="32" t="s">
        <v>14</v>
      </c>
      <c r="C16" s="33"/>
      <c r="D16" s="34">
        <v>667</v>
      </c>
      <c r="E16" s="34">
        <v>722</v>
      </c>
      <c r="F16" s="34">
        <v>774</v>
      </c>
      <c r="G16" s="34">
        <v>770</v>
      </c>
      <c r="H16" s="40">
        <v>965</v>
      </c>
    </row>
    <row r="17" spans="2:8" ht="24" customHeight="1">
      <c r="B17" s="215" t="s">
        <v>46</v>
      </c>
      <c r="C17" s="37" t="s">
        <v>4</v>
      </c>
      <c r="D17" s="34">
        <f>SUM(D18:D22)</f>
        <v>16506</v>
      </c>
      <c r="E17" s="34">
        <f>SUM(E18:E22)</f>
        <v>17573</v>
      </c>
      <c r="F17" s="34">
        <f>SUM(F18:F22)</f>
        <v>18235</v>
      </c>
      <c r="G17" s="34">
        <f>SUM(G18:G22)</f>
        <v>19170</v>
      </c>
      <c r="H17" s="40">
        <f>SUM(H18:H22)</f>
        <v>25329</v>
      </c>
    </row>
    <row r="18" spans="2:8" ht="24" customHeight="1">
      <c r="B18" s="214"/>
      <c r="C18" s="36" t="s">
        <v>15</v>
      </c>
      <c r="D18" s="34">
        <v>588</v>
      </c>
      <c r="E18" s="34">
        <v>616</v>
      </c>
      <c r="F18" s="34">
        <v>680</v>
      </c>
      <c r="G18" s="34">
        <v>701</v>
      </c>
      <c r="H18" s="40">
        <v>865</v>
      </c>
    </row>
    <row r="19" spans="2:8" ht="24" customHeight="1">
      <c r="B19" s="214"/>
      <c r="C19" s="36" t="s">
        <v>16</v>
      </c>
      <c r="D19" s="34">
        <v>1</v>
      </c>
      <c r="E19" s="34">
        <v>1</v>
      </c>
      <c r="F19" s="34">
        <v>1</v>
      </c>
      <c r="G19" s="34">
        <v>1</v>
      </c>
      <c r="H19" s="40">
        <v>3</v>
      </c>
    </row>
    <row r="20" spans="2:8" ht="24" customHeight="1">
      <c r="B20" s="214"/>
      <c r="C20" s="36" t="s">
        <v>17</v>
      </c>
      <c r="D20" s="34">
        <v>6611</v>
      </c>
      <c r="E20" s="34">
        <v>6609</v>
      </c>
      <c r="F20" s="34">
        <v>6453</v>
      </c>
      <c r="G20" s="34">
        <v>6363</v>
      </c>
      <c r="H20" s="40">
        <v>8890</v>
      </c>
    </row>
    <row r="21" spans="2:8" ht="24" customHeight="1">
      <c r="B21" s="214"/>
      <c r="C21" s="36" t="s">
        <v>18</v>
      </c>
      <c r="D21" s="34">
        <v>9306</v>
      </c>
      <c r="E21" s="34">
        <v>10347</v>
      </c>
      <c r="F21" s="34">
        <v>11101</v>
      </c>
      <c r="G21" s="34">
        <v>12105</v>
      </c>
      <c r="H21" s="40">
        <v>15563</v>
      </c>
    </row>
    <row r="22" spans="2:8" ht="24" customHeight="1">
      <c r="B22" s="216"/>
      <c r="C22" s="37" t="s">
        <v>194</v>
      </c>
      <c r="D22" s="191" t="s">
        <v>167</v>
      </c>
      <c r="E22" s="191" t="s">
        <v>167</v>
      </c>
      <c r="F22" s="191" t="s">
        <v>167</v>
      </c>
      <c r="G22" s="191" t="s">
        <v>167</v>
      </c>
      <c r="H22" s="40">
        <v>8</v>
      </c>
    </row>
    <row r="23" spans="2:8" ht="24" customHeight="1">
      <c r="B23" s="217" t="s">
        <v>47</v>
      </c>
      <c r="C23" s="37" t="s">
        <v>4</v>
      </c>
      <c r="D23" s="34">
        <f>SUM(D24:D28)</f>
        <v>3653</v>
      </c>
      <c r="E23" s="34">
        <f>SUM(E24:E28)</f>
        <v>3612</v>
      </c>
      <c r="F23" s="34">
        <f>SUM(F24:F28)</f>
        <v>3592</v>
      </c>
      <c r="G23" s="34">
        <v>3494</v>
      </c>
      <c r="H23" s="40">
        <f>SUM(H24:H28)</f>
        <v>4555</v>
      </c>
    </row>
    <row r="24" spans="2:8" ht="24" customHeight="1">
      <c r="B24" s="218"/>
      <c r="C24" s="36" t="s">
        <v>19</v>
      </c>
      <c r="D24" s="34">
        <v>2918</v>
      </c>
      <c r="E24" s="34">
        <v>2875</v>
      </c>
      <c r="F24" s="34">
        <v>2863</v>
      </c>
      <c r="G24" s="34">
        <v>2760</v>
      </c>
      <c r="H24" s="40">
        <v>3496</v>
      </c>
    </row>
    <row r="25" spans="2:8" ht="24" customHeight="1">
      <c r="B25" s="218"/>
      <c r="C25" s="36" t="s">
        <v>20</v>
      </c>
      <c r="D25" s="34">
        <v>233</v>
      </c>
      <c r="E25" s="34">
        <v>228</v>
      </c>
      <c r="F25" s="34">
        <v>223</v>
      </c>
      <c r="G25" s="34">
        <v>228</v>
      </c>
      <c r="H25" s="40">
        <v>293</v>
      </c>
    </row>
    <row r="26" spans="2:8" ht="24" customHeight="1">
      <c r="B26" s="218"/>
      <c r="C26" s="36" t="s">
        <v>21</v>
      </c>
      <c r="D26" s="34">
        <v>101</v>
      </c>
      <c r="E26" s="34">
        <v>109</v>
      </c>
      <c r="F26" s="34">
        <v>109</v>
      </c>
      <c r="G26" s="34">
        <v>108</v>
      </c>
      <c r="H26" s="40">
        <v>136</v>
      </c>
    </row>
    <row r="27" spans="2:8" ht="24" customHeight="1">
      <c r="B27" s="218"/>
      <c r="C27" s="36" t="s">
        <v>22</v>
      </c>
      <c r="D27" s="34">
        <v>252</v>
      </c>
      <c r="E27" s="34">
        <v>246</v>
      </c>
      <c r="F27" s="34">
        <v>235</v>
      </c>
      <c r="G27" s="34">
        <v>230</v>
      </c>
      <c r="H27" s="40">
        <v>364</v>
      </c>
    </row>
    <row r="28" spans="2:8" ht="24" customHeight="1" thickBot="1">
      <c r="B28" s="219"/>
      <c r="C28" s="38" t="s">
        <v>23</v>
      </c>
      <c r="D28" s="39">
        <v>149</v>
      </c>
      <c r="E28" s="39">
        <v>154</v>
      </c>
      <c r="F28" s="39">
        <v>162</v>
      </c>
      <c r="G28" s="39">
        <v>168</v>
      </c>
      <c r="H28" s="41">
        <v>266</v>
      </c>
    </row>
    <row r="29" spans="2:8" ht="13.5" customHeight="1">
      <c r="B29" s="93"/>
      <c r="E29" s="42"/>
      <c r="F29" s="42" t="s">
        <v>72</v>
      </c>
      <c r="G29" s="220" t="s">
        <v>86</v>
      </c>
      <c r="H29" s="220"/>
    </row>
    <row r="30" spans="1:216" ht="13.5" customHeight="1">
      <c r="A30" s="4"/>
      <c r="B30" s="4"/>
      <c r="C30" s="4"/>
      <c r="D30" s="4"/>
      <c r="E30" s="4"/>
      <c r="F30" s="4"/>
      <c r="G30" s="213" t="s">
        <v>82</v>
      </c>
      <c r="H30" s="21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</row>
    <row r="31" spans="1:216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</row>
    <row r="32" spans="1:216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</row>
    <row r="33" spans="1:216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16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</row>
    <row r="35" spans="1:216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</row>
    <row r="36" spans="1:216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pans="1:216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</row>
    <row r="38" spans="1:216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</row>
    <row r="39" spans="1:216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</row>
    <row r="40" spans="1:216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</row>
    <row r="41" spans="1:216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</row>
    <row r="42" spans="1:216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</row>
    <row r="43" spans="1:216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</row>
    <row r="44" spans="1:216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</row>
    <row r="45" spans="1:216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</row>
    <row r="46" spans="1:216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</row>
    <row r="47" spans="1:216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</row>
    <row r="48" spans="1:216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</row>
    <row r="49" spans="1:216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</row>
    <row r="50" spans="1:216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</row>
    <row r="51" spans="1:216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</row>
    <row r="52" spans="1:216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</row>
  </sheetData>
  <mergeCells count="6">
    <mergeCell ref="B1:H1"/>
    <mergeCell ref="G30:H30"/>
    <mergeCell ref="B7:B14"/>
    <mergeCell ref="B17:B22"/>
    <mergeCell ref="B23:B28"/>
    <mergeCell ref="G29:H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27"/>
  <sheetViews>
    <sheetView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6.59765625" style="0" customWidth="1"/>
    <col min="4" max="4" width="0.8984375" style="0" customWidth="1"/>
    <col min="5" max="5" width="13.59765625" style="0" customWidth="1"/>
    <col min="6" max="15" width="9.59765625" style="0" customWidth="1"/>
    <col min="16" max="18" width="10.59765625" style="0" customWidth="1"/>
  </cols>
  <sheetData>
    <row r="2" spans="2:18" ht="21.75" customHeight="1" thickBot="1">
      <c r="B2" s="146" t="s">
        <v>164</v>
      </c>
      <c r="C2" s="3"/>
      <c r="D2" s="3"/>
      <c r="E2" s="3"/>
      <c r="F2" s="6"/>
      <c r="G2" s="6"/>
      <c r="H2" s="6"/>
      <c r="I2" s="6"/>
      <c r="J2" s="148"/>
      <c r="K2" s="148"/>
      <c r="L2" s="148"/>
      <c r="M2" s="148"/>
      <c r="N2" s="148"/>
      <c r="O2" s="149"/>
      <c r="P2" s="148"/>
      <c r="Q2" s="148"/>
      <c r="R2" s="26" t="s">
        <v>103</v>
      </c>
    </row>
    <row r="3" spans="2:18" ht="24" customHeight="1">
      <c r="B3" s="150"/>
      <c r="C3" s="250" t="s">
        <v>104</v>
      </c>
      <c r="D3" s="43"/>
      <c r="E3" s="253" t="s">
        <v>105</v>
      </c>
      <c r="F3" s="255" t="s">
        <v>106</v>
      </c>
      <c r="G3" s="256"/>
      <c r="H3" s="257"/>
      <c r="I3" s="151"/>
      <c r="J3" s="132"/>
      <c r="K3" s="258" t="s">
        <v>107</v>
      </c>
      <c r="L3" s="259"/>
      <c r="M3" s="259"/>
      <c r="N3" s="259"/>
      <c r="O3" s="152"/>
      <c r="P3" s="153" t="s">
        <v>108</v>
      </c>
      <c r="Q3" s="153" t="s">
        <v>109</v>
      </c>
      <c r="R3" s="154" t="s">
        <v>110</v>
      </c>
    </row>
    <row r="4" spans="2:18" ht="24" customHeight="1">
      <c r="B4" s="155"/>
      <c r="C4" s="251"/>
      <c r="D4" s="156"/>
      <c r="E4" s="254"/>
      <c r="F4" s="224" t="s">
        <v>111</v>
      </c>
      <c r="G4" s="260" t="s">
        <v>112</v>
      </c>
      <c r="H4" s="262" t="s">
        <v>113</v>
      </c>
      <c r="I4" s="263" t="s">
        <v>114</v>
      </c>
      <c r="J4" s="264"/>
      <c r="K4" s="157"/>
      <c r="L4" s="265" t="s">
        <v>115</v>
      </c>
      <c r="M4" s="266"/>
      <c r="N4" s="267"/>
      <c r="O4" s="224" t="s">
        <v>116</v>
      </c>
      <c r="P4" s="158" t="s">
        <v>117</v>
      </c>
      <c r="Q4" s="158" t="s">
        <v>117</v>
      </c>
      <c r="R4" s="159" t="s">
        <v>118</v>
      </c>
    </row>
    <row r="5" spans="2:18" ht="24" customHeight="1">
      <c r="B5" s="160"/>
      <c r="C5" s="252"/>
      <c r="D5" s="55"/>
      <c r="E5" s="210"/>
      <c r="F5" s="210"/>
      <c r="G5" s="261"/>
      <c r="H5" s="244"/>
      <c r="I5" s="71" t="s">
        <v>114</v>
      </c>
      <c r="J5" s="71" t="s">
        <v>119</v>
      </c>
      <c r="K5" s="161" t="s">
        <v>120</v>
      </c>
      <c r="L5" s="71" t="s">
        <v>121</v>
      </c>
      <c r="M5" s="71" t="s">
        <v>122</v>
      </c>
      <c r="N5" s="71" t="s">
        <v>120</v>
      </c>
      <c r="O5" s="210"/>
      <c r="P5" s="162" t="s">
        <v>123</v>
      </c>
      <c r="Q5" s="162" t="s">
        <v>123</v>
      </c>
      <c r="R5" s="147" t="s">
        <v>124</v>
      </c>
    </row>
    <row r="6" spans="2:18" ht="24" customHeight="1">
      <c r="B6" s="155"/>
      <c r="C6" s="163" t="s">
        <v>125</v>
      </c>
      <c r="D6" s="156"/>
      <c r="E6" s="164" t="s">
        <v>126</v>
      </c>
      <c r="F6" s="133"/>
      <c r="G6" s="133"/>
      <c r="H6" s="165">
        <v>18</v>
      </c>
      <c r="I6" s="166">
        <v>5803</v>
      </c>
      <c r="J6" s="165">
        <v>104</v>
      </c>
      <c r="K6" s="167">
        <f>I6+J6</f>
        <v>5907</v>
      </c>
      <c r="L6" s="167">
        <v>1520</v>
      </c>
      <c r="M6" s="167">
        <v>1342</v>
      </c>
      <c r="N6" s="167">
        <f>L6+M6</f>
        <v>2862</v>
      </c>
      <c r="O6" s="167">
        <f>K6+N6</f>
        <v>8769</v>
      </c>
      <c r="P6" s="167">
        <v>7167</v>
      </c>
      <c r="Q6" s="167">
        <v>6691</v>
      </c>
      <c r="R6" s="167">
        <v>8499</v>
      </c>
    </row>
    <row r="7" spans="2:18" ht="24" customHeight="1">
      <c r="B7" s="168"/>
      <c r="C7" s="169" t="s">
        <v>127</v>
      </c>
      <c r="D7" s="61"/>
      <c r="E7" s="170" t="s">
        <v>128</v>
      </c>
      <c r="F7" s="171">
        <v>18</v>
      </c>
      <c r="G7" s="172">
        <v>117</v>
      </c>
      <c r="H7" s="172">
        <v>109</v>
      </c>
      <c r="I7" s="171">
        <v>16067</v>
      </c>
      <c r="J7" s="172">
        <v>224</v>
      </c>
      <c r="K7" s="172">
        <f>I7+J7</f>
        <v>16291</v>
      </c>
      <c r="L7" s="171">
        <v>3747</v>
      </c>
      <c r="M7" s="171">
        <v>2573</v>
      </c>
      <c r="N7" s="171">
        <f>L7+M7</f>
        <v>6320</v>
      </c>
      <c r="O7" s="171">
        <f>K7+N7</f>
        <v>22611</v>
      </c>
      <c r="P7" s="171">
        <v>16626</v>
      </c>
      <c r="Q7" s="171">
        <v>17006</v>
      </c>
      <c r="R7" s="171">
        <v>17124</v>
      </c>
    </row>
    <row r="8" spans="2:18" ht="24" customHeight="1">
      <c r="B8" s="168"/>
      <c r="C8" s="169" t="s">
        <v>129</v>
      </c>
      <c r="D8" s="61"/>
      <c r="E8" s="170" t="s">
        <v>130</v>
      </c>
      <c r="F8" s="171">
        <v>126</v>
      </c>
      <c r="G8" s="172">
        <v>284</v>
      </c>
      <c r="H8" s="172">
        <v>92</v>
      </c>
      <c r="I8" s="171">
        <v>13494</v>
      </c>
      <c r="J8" s="172">
        <v>62</v>
      </c>
      <c r="K8" s="172">
        <f aca="true" t="shared" si="0" ref="K8:K25">I8+J8</f>
        <v>13556</v>
      </c>
      <c r="L8" s="171">
        <v>3421</v>
      </c>
      <c r="M8" s="171">
        <v>2168</v>
      </c>
      <c r="N8" s="171">
        <f aca="true" t="shared" si="1" ref="N8:N25">L8+M8</f>
        <v>5589</v>
      </c>
      <c r="O8" s="171">
        <f aca="true" t="shared" si="2" ref="O8:O25">K8+N8</f>
        <v>19145</v>
      </c>
      <c r="P8" s="171">
        <v>14077</v>
      </c>
      <c r="Q8" s="171">
        <v>13130</v>
      </c>
      <c r="R8" s="171">
        <v>12148</v>
      </c>
    </row>
    <row r="9" spans="2:18" ht="24" customHeight="1">
      <c r="B9" s="168"/>
      <c r="C9" s="169" t="s">
        <v>131</v>
      </c>
      <c r="D9" s="61"/>
      <c r="E9" s="173" t="s">
        <v>132</v>
      </c>
      <c r="F9" s="171">
        <v>41</v>
      </c>
      <c r="G9" s="172">
        <v>136</v>
      </c>
      <c r="H9" s="172">
        <v>78</v>
      </c>
      <c r="I9" s="171">
        <v>12421</v>
      </c>
      <c r="J9" s="172">
        <v>102</v>
      </c>
      <c r="K9" s="172">
        <f t="shared" si="0"/>
        <v>12523</v>
      </c>
      <c r="L9" s="171">
        <v>3702</v>
      </c>
      <c r="M9" s="171">
        <v>3690</v>
      </c>
      <c r="N9" s="171">
        <f t="shared" si="1"/>
        <v>7392</v>
      </c>
      <c r="O9" s="171">
        <f t="shared" si="2"/>
        <v>19915</v>
      </c>
      <c r="P9" s="171">
        <v>15202</v>
      </c>
      <c r="Q9" s="171">
        <v>14340</v>
      </c>
      <c r="R9" s="171">
        <v>14948</v>
      </c>
    </row>
    <row r="10" spans="2:18" ht="24" customHeight="1">
      <c r="B10" s="168"/>
      <c r="C10" s="169" t="s">
        <v>133</v>
      </c>
      <c r="D10" s="61"/>
      <c r="E10" s="174" t="s">
        <v>134</v>
      </c>
      <c r="F10" s="171">
        <v>22</v>
      </c>
      <c r="G10" s="172">
        <v>30</v>
      </c>
      <c r="H10" s="172">
        <v>107</v>
      </c>
      <c r="I10" s="171">
        <v>10486</v>
      </c>
      <c r="J10" s="172">
        <v>160</v>
      </c>
      <c r="K10" s="172">
        <f t="shared" si="0"/>
        <v>10646</v>
      </c>
      <c r="L10" s="171">
        <v>3086</v>
      </c>
      <c r="M10" s="171">
        <v>1750</v>
      </c>
      <c r="N10" s="171">
        <f t="shared" si="1"/>
        <v>4836</v>
      </c>
      <c r="O10" s="171">
        <f t="shared" si="2"/>
        <v>15482</v>
      </c>
      <c r="P10" s="171">
        <v>11219</v>
      </c>
      <c r="Q10" s="171">
        <v>10193</v>
      </c>
      <c r="R10" s="171">
        <v>11505</v>
      </c>
    </row>
    <row r="11" spans="2:18" ht="24" customHeight="1">
      <c r="B11" s="168"/>
      <c r="C11" s="169" t="s">
        <v>129</v>
      </c>
      <c r="D11" s="61"/>
      <c r="E11" s="173" t="s">
        <v>135</v>
      </c>
      <c r="F11" s="171">
        <v>15</v>
      </c>
      <c r="G11" s="172">
        <v>103</v>
      </c>
      <c r="H11" s="172">
        <v>47</v>
      </c>
      <c r="I11" s="171">
        <v>11291</v>
      </c>
      <c r="J11" s="172">
        <v>106</v>
      </c>
      <c r="K11" s="172">
        <f t="shared" si="0"/>
        <v>11397</v>
      </c>
      <c r="L11" s="171">
        <v>2756</v>
      </c>
      <c r="M11" s="171">
        <v>1639</v>
      </c>
      <c r="N11" s="171">
        <f t="shared" si="1"/>
        <v>4395</v>
      </c>
      <c r="O11" s="171">
        <f t="shared" si="2"/>
        <v>15792</v>
      </c>
      <c r="P11" s="171">
        <v>11874</v>
      </c>
      <c r="Q11" s="171">
        <v>10909</v>
      </c>
      <c r="R11" s="171">
        <v>11977</v>
      </c>
    </row>
    <row r="12" spans="2:18" ht="24" customHeight="1">
      <c r="B12" s="168"/>
      <c r="C12" s="169" t="s">
        <v>136</v>
      </c>
      <c r="D12" s="61"/>
      <c r="E12" s="173" t="s">
        <v>137</v>
      </c>
      <c r="F12" s="171">
        <v>5</v>
      </c>
      <c r="G12" s="172">
        <v>303</v>
      </c>
      <c r="H12" s="172">
        <v>96</v>
      </c>
      <c r="I12" s="171">
        <v>7323</v>
      </c>
      <c r="J12" s="172">
        <v>33</v>
      </c>
      <c r="K12" s="172">
        <f t="shared" si="0"/>
        <v>7356</v>
      </c>
      <c r="L12" s="171">
        <v>2731</v>
      </c>
      <c r="M12" s="171">
        <v>1293</v>
      </c>
      <c r="N12" s="171">
        <f t="shared" si="1"/>
        <v>4024</v>
      </c>
      <c r="O12" s="171">
        <f t="shared" si="2"/>
        <v>11380</v>
      </c>
      <c r="P12" s="171">
        <v>8687</v>
      </c>
      <c r="Q12" s="171">
        <v>6780</v>
      </c>
      <c r="R12" s="171">
        <v>8061</v>
      </c>
    </row>
    <row r="13" spans="2:18" ht="24" customHeight="1">
      <c r="B13" s="168"/>
      <c r="C13" s="169" t="s">
        <v>133</v>
      </c>
      <c r="D13" s="61"/>
      <c r="E13" s="173" t="s">
        <v>138</v>
      </c>
      <c r="F13" s="171">
        <v>127</v>
      </c>
      <c r="G13" s="172">
        <v>519</v>
      </c>
      <c r="H13" s="172">
        <v>92</v>
      </c>
      <c r="I13" s="171">
        <v>9821</v>
      </c>
      <c r="J13" s="172">
        <v>40</v>
      </c>
      <c r="K13" s="172">
        <f t="shared" si="0"/>
        <v>9861</v>
      </c>
      <c r="L13" s="171">
        <v>2590</v>
      </c>
      <c r="M13" s="171">
        <v>960</v>
      </c>
      <c r="N13" s="171">
        <f t="shared" si="1"/>
        <v>3550</v>
      </c>
      <c r="O13" s="171">
        <f t="shared" si="2"/>
        <v>13411</v>
      </c>
      <c r="P13" s="171">
        <v>9718</v>
      </c>
      <c r="Q13" s="171">
        <v>9909</v>
      </c>
      <c r="R13" s="171">
        <v>9555</v>
      </c>
    </row>
    <row r="14" spans="2:18" ht="24" customHeight="1">
      <c r="B14" s="168"/>
      <c r="C14" s="169" t="s">
        <v>133</v>
      </c>
      <c r="D14" s="61"/>
      <c r="E14" s="173" t="s">
        <v>139</v>
      </c>
      <c r="F14" s="171">
        <v>20</v>
      </c>
      <c r="G14" s="172">
        <v>217</v>
      </c>
      <c r="H14" s="172">
        <v>83</v>
      </c>
      <c r="I14" s="171">
        <v>5605</v>
      </c>
      <c r="J14" s="172">
        <v>64</v>
      </c>
      <c r="K14" s="172">
        <f t="shared" si="0"/>
        <v>5669</v>
      </c>
      <c r="L14" s="171">
        <v>1942</v>
      </c>
      <c r="M14" s="171">
        <v>854</v>
      </c>
      <c r="N14" s="171">
        <f t="shared" si="1"/>
        <v>2796</v>
      </c>
      <c r="O14" s="171">
        <f t="shared" si="2"/>
        <v>8465</v>
      </c>
      <c r="P14" s="171">
        <v>6462</v>
      </c>
      <c r="Q14" s="171">
        <v>5252</v>
      </c>
      <c r="R14" s="171">
        <v>5728</v>
      </c>
    </row>
    <row r="15" spans="2:18" ht="24" customHeight="1">
      <c r="B15" s="168"/>
      <c r="C15" s="169" t="s">
        <v>140</v>
      </c>
      <c r="D15" s="61"/>
      <c r="E15" s="173" t="s">
        <v>141</v>
      </c>
      <c r="F15" s="171">
        <v>14</v>
      </c>
      <c r="G15" s="172">
        <v>16</v>
      </c>
      <c r="H15" s="172">
        <v>62</v>
      </c>
      <c r="I15" s="171">
        <v>12457</v>
      </c>
      <c r="J15" s="172">
        <v>56</v>
      </c>
      <c r="K15" s="172">
        <f t="shared" si="0"/>
        <v>12513</v>
      </c>
      <c r="L15" s="171">
        <v>3432</v>
      </c>
      <c r="M15" s="171">
        <v>2633</v>
      </c>
      <c r="N15" s="171">
        <f t="shared" si="1"/>
        <v>6065</v>
      </c>
      <c r="O15" s="171">
        <f t="shared" si="2"/>
        <v>18578</v>
      </c>
      <c r="P15" s="171">
        <v>14182</v>
      </c>
      <c r="Q15" s="171">
        <v>13952</v>
      </c>
      <c r="R15" s="171">
        <v>15930</v>
      </c>
    </row>
    <row r="16" spans="2:18" ht="24" customHeight="1">
      <c r="B16" s="168"/>
      <c r="C16" s="169" t="s">
        <v>142</v>
      </c>
      <c r="D16" s="61"/>
      <c r="E16" s="173" t="s">
        <v>143</v>
      </c>
      <c r="F16" s="171">
        <v>114</v>
      </c>
      <c r="G16" s="172">
        <v>451</v>
      </c>
      <c r="H16" s="172">
        <v>144</v>
      </c>
      <c r="I16" s="171">
        <v>9835</v>
      </c>
      <c r="J16" s="172">
        <v>37</v>
      </c>
      <c r="K16" s="172">
        <f t="shared" si="0"/>
        <v>9872</v>
      </c>
      <c r="L16" s="171">
        <v>3034</v>
      </c>
      <c r="M16" s="171">
        <v>1364</v>
      </c>
      <c r="N16" s="171">
        <f t="shared" si="1"/>
        <v>4398</v>
      </c>
      <c r="O16" s="171">
        <f t="shared" si="2"/>
        <v>14270</v>
      </c>
      <c r="P16" s="171">
        <v>10893</v>
      </c>
      <c r="Q16" s="171">
        <v>11239</v>
      </c>
      <c r="R16" s="171">
        <v>10505</v>
      </c>
    </row>
    <row r="17" spans="2:18" ht="24" customHeight="1">
      <c r="B17" s="168"/>
      <c r="C17" s="169" t="s">
        <v>133</v>
      </c>
      <c r="D17" s="61"/>
      <c r="E17" s="173" t="s">
        <v>144</v>
      </c>
      <c r="F17" s="171">
        <v>85</v>
      </c>
      <c r="G17" s="172">
        <v>112</v>
      </c>
      <c r="H17" s="172">
        <v>52</v>
      </c>
      <c r="I17" s="171">
        <v>7950</v>
      </c>
      <c r="J17" s="172">
        <v>89</v>
      </c>
      <c r="K17" s="172">
        <f t="shared" si="0"/>
        <v>8039</v>
      </c>
      <c r="L17" s="171">
        <v>2981</v>
      </c>
      <c r="M17" s="171">
        <v>1484</v>
      </c>
      <c r="N17" s="171">
        <f t="shared" si="1"/>
        <v>4465</v>
      </c>
      <c r="O17" s="171">
        <f t="shared" si="2"/>
        <v>12504</v>
      </c>
      <c r="P17" s="171">
        <v>9545</v>
      </c>
      <c r="Q17" s="171">
        <v>9863</v>
      </c>
      <c r="R17" s="171">
        <v>8582</v>
      </c>
    </row>
    <row r="18" spans="2:18" ht="24" customHeight="1">
      <c r="B18" s="168"/>
      <c r="C18" s="169" t="s">
        <v>145</v>
      </c>
      <c r="D18" s="61"/>
      <c r="E18" s="173" t="s">
        <v>146</v>
      </c>
      <c r="F18" s="171">
        <v>191</v>
      </c>
      <c r="G18" s="172">
        <v>315</v>
      </c>
      <c r="H18" s="172">
        <v>104</v>
      </c>
      <c r="I18" s="171">
        <v>2731</v>
      </c>
      <c r="J18" s="172">
        <v>9</v>
      </c>
      <c r="K18" s="172">
        <f t="shared" si="0"/>
        <v>2740</v>
      </c>
      <c r="L18" s="171">
        <v>783</v>
      </c>
      <c r="M18" s="171">
        <v>97</v>
      </c>
      <c r="N18" s="171">
        <f t="shared" si="1"/>
        <v>880</v>
      </c>
      <c r="O18" s="171">
        <f t="shared" si="2"/>
        <v>3620</v>
      </c>
      <c r="P18" s="171">
        <v>2992</v>
      </c>
      <c r="Q18" s="171">
        <v>2730</v>
      </c>
      <c r="R18" s="171">
        <v>2845</v>
      </c>
    </row>
    <row r="19" spans="2:18" ht="24" customHeight="1">
      <c r="B19" s="168"/>
      <c r="C19" s="169" t="s">
        <v>147</v>
      </c>
      <c r="D19" s="61"/>
      <c r="E19" s="173" t="s">
        <v>148</v>
      </c>
      <c r="F19" s="171">
        <v>10</v>
      </c>
      <c r="G19" s="172">
        <v>52</v>
      </c>
      <c r="H19" s="172">
        <v>34</v>
      </c>
      <c r="I19" s="171">
        <v>8593</v>
      </c>
      <c r="J19" s="172">
        <v>39</v>
      </c>
      <c r="K19" s="172">
        <f t="shared" si="0"/>
        <v>8632</v>
      </c>
      <c r="L19" s="171">
        <v>2991</v>
      </c>
      <c r="M19" s="171">
        <v>2406</v>
      </c>
      <c r="N19" s="171">
        <f t="shared" si="1"/>
        <v>5397</v>
      </c>
      <c r="O19" s="171">
        <f t="shared" si="2"/>
        <v>14029</v>
      </c>
      <c r="P19" s="171">
        <v>10709</v>
      </c>
      <c r="Q19" s="171">
        <v>8102</v>
      </c>
      <c r="R19" s="171">
        <v>8787</v>
      </c>
    </row>
    <row r="20" spans="2:18" ht="24" customHeight="1">
      <c r="B20" s="168"/>
      <c r="C20" s="169" t="s">
        <v>149</v>
      </c>
      <c r="D20" s="61"/>
      <c r="E20" s="173" t="s">
        <v>150</v>
      </c>
      <c r="F20" s="171">
        <v>23</v>
      </c>
      <c r="G20" s="172">
        <v>45</v>
      </c>
      <c r="H20" s="172">
        <v>82</v>
      </c>
      <c r="I20" s="171">
        <v>10073</v>
      </c>
      <c r="J20" s="172">
        <v>74</v>
      </c>
      <c r="K20" s="172">
        <f t="shared" si="0"/>
        <v>10147</v>
      </c>
      <c r="L20" s="171">
        <v>2881</v>
      </c>
      <c r="M20" s="171">
        <v>978</v>
      </c>
      <c r="N20" s="171">
        <f t="shared" si="1"/>
        <v>3859</v>
      </c>
      <c r="O20" s="171">
        <f t="shared" si="2"/>
        <v>14006</v>
      </c>
      <c r="P20" s="171">
        <v>10857</v>
      </c>
      <c r="Q20" s="171">
        <v>9043</v>
      </c>
      <c r="R20" s="171">
        <v>10882</v>
      </c>
    </row>
    <row r="21" spans="2:18" ht="24" customHeight="1">
      <c r="B21" s="168"/>
      <c r="C21" s="169" t="s">
        <v>151</v>
      </c>
      <c r="D21" s="61"/>
      <c r="E21" s="173" t="s">
        <v>152</v>
      </c>
      <c r="F21" s="171">
        <v>50</v>
      </c>
      <c r="G21" s="172">
        <v>183</v>
      </c>
      <c r="H21" s="172">
        <v>51</v>
      </c>
      <c r="I21" s="171">
        <v>2601</v>
      </c>
      <c r="J21" s="172">
        <v>30</v>
      </c>
      <c r="K21" s="172">
        <f t="shared" si="0"/>
        <v>2631</v>
      </c>
      <c r="L21" s="171">
        <v>902</v>
      </c>
      <c r="M21" s="171">
        <v>349</v>
      </c>
      <c r="N21" s="171">
        <f t="shared" si="1"/>
        <v>1251</v>
      </c>
      <c r="O21" s="171">
        <f t="shared" si="2"/>
        <v>3882</v>
      </c>
      <c r="P21" s="171">
        <v>3131</v>
      </c>
      <c r="Q21" s="171">
        <v>2315</v>
      </c>
      <c r="R21" s="171">
        <v>2918</v>
      </c>
    </row>
    <row r="22" spans="2:18" ht="24" customHeight="1">
      <c r="B22" s="168"/>
      <c r="C22" s="169" t="s">
        <v>153</v>
      </c>
      <c r="D22" s="61"/>
      <c r="E22" s="173" t="s">
        <v>154</v>
      </c>
      <c r="F22" s="171">
        <v>43</v>
      </c>
      <c r="G22" s="172">
        <v>29</v>
      </c>
      <c r="H22" s="172">
        <v>44</v>
      </c>
      <c r="I22" s="171">
        <v>4481</v>
      </c>
      <c r="J22" s="172">
        <v>17</v>
      </c>
      <c r="K22" s="172">
        <f t="shared" si="0"/>
        <v>4498</v>
      </c>
      <c r="L22" s="171">
        <v>911</v>
      </c>
      <c r="M22" s="171">
        <v>974</v>
      </c>
      <c r="N22" s="171">
        <f t="shared" si="1"/>
        <v>1885</v>
      </c>
      <c r="O22" s="171">
        <f t="shared" si="2"/>
        <v>6383</v>
      </c>
      <c r="P22" s="171">
        <v>4948</v>
      </c>
      <c r="Q22" s="171">
        <v>4116</v>
      </c>
      <c r="R22" s="171">
        <v>4503</v>
      </c>
    </row>
    <row r="23" spans="2:18" ht="24" customHeight="1">
      <c r="B23" s="168"/>
      <c r="C23" s="169" t="s">
        <v>155</v>
      </c>
      <c r="D23" s="61"/>
      <c r="E23" s="173"/>
      <c r="F23" s="171">
        <v>117</v>
      </c>
      <c r="G23" s="172">
        <v>35</v>
      </c>
      <c r="H23" s="172">
        <v>66</v>
      </c>
      <c r="I23" s="171">
        <v>5868</v>
      </c>
      <c r="J23" s="172">
        <v>86</v>
      </c>
      <c r="K23" s="172">
        <f t="shared" si="0"/>
        <v>5954</v>
      </c>
      <c r="L23" s="171">
        <v>1487</v>
      </c>
      <c r="M23" s="171">
        <v>357</v>
      </c>
      <c r="N23" s="171">
        <f t="shared" si="1"/>
        <v>1844</v>
      </c>
      <c r="O23" s="171">
        <f t="shared" si="2"/>
        <v>7798</v>
      </c>
      <c r="P23" s="171">
        <v>6045</v>
      </c>
      <c r="Q23" s="171">
        <v>5561</v>
      </c>
      <c r="R23" s="171">
        <v>5748</v>
      </c>
    </row>
    <row r="24" spans="2:18" ht="24" customHeight="1">
      <c r="B24" s="168"/>
      <c r="C24" s="169" t="s">
        <v>156</v>
      </c>
      <c r="D24" s="61"/>
      <c r="E24" s="173" t="s">
        <v>157</v>
      </c>
      <c r="F24" s="171">
        <v>10</v>
      </c>
      <c r="G24" s="172">
        <v>21</v>
      </c>
      <c r="H24" s="172">
        <v>21</v>
      </c>
      <c r="I24" s="171">
        <v>560</v>
      </c>
      <c r="J24" s="89" t="s">
        <v>165</v>
      </c>
      <c r="K24" s="172">
        <v>560</v>
      </c>
      <c r="L24" s="171">
        <v>355</v>
      </c>
      <c r="M24" s="171">
        <v>91</v>
      </c>
      <c r="N24" s="171">
        <f t="shared" si="1"/>
        <v>446</v>
      </c>
      <c r="O24" s="171">
        <f t="shared" si="2"/>
        <v>1006</v>
      </c>
      <c r="P24" s="171">
        <v>780</v>
      </c>
      <c r="Q24" s="171">
        <v>542</v>
      </c>
      <c r="R24" s="171">
        <v>780</v>
      </c>
    </row>
    <row r="25" spans="2:18" ht="24" customHeight="1">
      <c r="B25" s="168"/>
      <c r="C25" s="169" t="s">
        <v>158</v>
      </c>
      <c r="D25" s="61"/>
      <c r="E25" s="173" t="s">
        <v>159</v>
      </c>
      <c r="F25" s="171">
        <v>1</v>
      </c>
      <c r="G25" s="172">
        <v>13</v>
      </c>
      <c r="H25" s="172">
        <v>105</v>
      </c>
      <c r="I25" s="171">
        <v>6000</v>
      </c>
      <c r="J25" s="172">
        <v>53</v>
      </c>
      <c r="K25" s="172">
        <f t="shared" si="0"/>
        <v>6053</v>
      </c>
      <c r="L25" s="171">
        <v>609</v>
      </c>
      <c r="M25" s="171">
        <v>1380</v>
      </c>
      <c r="N25" s="171">
        <f t="shared" si="1"/>
        <v>1989</v>
      </c>
      <c r="O25" s="171">
        <f t="shared" si="2"/>
        <v>8042</v>
      </c>
      <c r="P25" s="171">
        <v>5672</v>
      </c>
      <c r="Q25" s="171">
        <v>5171</v>
      </c>
      <c r="R25" s="171">
        <v>6696</v>
      </c>
    </row>
    <row r="26" spans="2:18" ht="24" customHeight="1" thickBot="1">
      <c r="B26" s="175"/>
      <c r="C26" s="176" t="s">
        <v>160</v>
      </c>
      <c r="D26" s="91"/>
      <c r="E26" s="177" t="s">
        <v>161</v>
      </c>
      <c r="F26" s="178">
        <v>12</v>
      </c>
      <c r="G26" s="179">
        <v>722</v>
      </c>
      <c r="H26" s="179">
        <v>63</v>
      </c>
      <c r="I26" s="178">
        <v>4222</v>
      </c>
      <c r="J26" s="179">
        <v>28</v>
      </c>
      <c r="K26" s="179">
        <f>I26+J26</f>
        <v>4250</v>
      </c>
      <c r="L26" s="178">
        <v>1144</v>
      </c>
      <c r="M26" s="178">
        <v>695</v>
      </c>
      <c r="N26" s="178">
        <f>L26+M26</f>
        <v>1839</v>
      </c>
      <c r="O26" s="178">
        <f>K26+N26</f>
        <v>6089</v>
      </c>
      <c r="P26" s="178">
        <v>4720</v>
      </c>
      <c r="Q26" s="178">
        <v>3040</v>
      </c>
      <c r="R26" s="178">
        <v>5071</v>
      </c>
    </row>
    <row r="27" spans="2:18" ht="14.25">
      <c r="B27" s="180" t="s">
        <v>162</v>
      </c>
      <c r="F27" s="6"/>
      <c r="G27" s="6"/>
      <c r="H27" s="6"/>
      <c r="I27" s="6"/>
      <c r="J27" s="6"/>
      <c r="K27" s="6"/>
      <c r="L27" s="9"/>
      <c r="M27" s="9"/>
      <c r="N27" s="181"/>
      <c r="O27" s="6"/>
      <c r="P27" s="6"/>
      <c r="Q27" s="181"/>
      <c r="R27" s="182" t="s">
        <v>163</v>
      </c>
    </row>
  </sheetData>
  <mergeCells count="10">
    <mergeCell ref="O4:O5"/>
    <mergeCell ref="C3:C5"/>
    <mergeCell ref="E3:E5"/>
    <mergeCell ref="F3:H3"/>
    <mergeCell ref="K3:N3"/>
    <mergeCell ref="F4:F5"/>
    <mergeCell ref="G4:G5"/>
    <mergeCell ref="H4:H5"/>
    <mergeCell ref="I4:J4"/>
    <mergeCell ref="L4:N4"/>
  </mergeCells>
  <printOptions/>
  <pageMargins left="0.75" right="0.75" top="1" bottom="1" header="0.512" footer="0.512"/>
  <pageSetup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H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1" customWidth="1"/>
    <col min="4" max="4" width="3.09765625" style="0" customWidth="1"/>
    <col min="5" max="11" width="8.59765625" style="0" customWidth="1"/>
    <col min="12" max="12" width="9.09765625" style="0" customWidth="1"/>
  </cols>
  <sheetData>
    <row r="2" spans="2:13" ht="15.75" customHeight="1" thickBot="1">
      <c r="B2" s="146" t="s">
        <v>24</v>
      </c>
      <c r="C2" s="8"/>
      <c r="D2" s="3"/>
      <c r="E2" s="7"/>
      <c r="F2" s="6"/>
      <c r="G2" s="6"/>
      <c r="H2" s="6"/>
      <c r="I2" s="6"/>
      <c r="J2" s="6"/>
      <c r="K2" s="6"/>
      <c r="L2" s="26" t="s">
        <v>25</v>
      </c>
      <c r="M2" s="6"/>
    </row>
    <row r="3" spans="2:13" ht="19.5" customHeight="1">
      <c r="B3" s="43"/>
      <c r="C3" s="43"/>
      <c r="D3" s="44"/>
      <c r="E3" s="221" t="s">
        <v>95</v>
      </c>
      <c r="F3" s="221" t="s">
        <v>96</v>
      </c>
      <c r="G3" s="46"/>
      <c r="H3" s="46"/>
      <c r="I3" s="46"/>
      <c r="J3" s="47" t="s">
        <v>26</v>
      </c>
      <c r="K3" s="48"/>
      <c r="L3" s="48"/>
      <c r="M3" s="6"/>
    </row>
    <row r="4" spans="2:13" ht="19.5" customHeight="1">
      <c r="B4" s="49" t="s">
        <v>27</v>
      </c>
      <c r="C4" s="50"/>
      <c r="D4" s="51"/>
      <c r="E4" s="222"/>
      <c r="F4" s="222"/>
      <c r="G4" s="53" t="s">
        <v>28</v>
      </c>
      <c r="H4" s="53" t="s">
        <v>29</v>
      </c>
      <c r="I4" s="53" t="s">
        <v>30</v>
      </c>
      <c r="J4" s="224" t="s">
        <v>31</v>
      </c>
      <c r="K4" s="54" t="s">
        <v>32</v>
      </c>
      <c r="L4" s="49"/>
      <c r="M4" s="6"/>
    </row>
    <row r="5" spans="2:13" ht="19.5" customHeight="1">
      <c r="B5" s="55"/>
      <c r="C5" s="55"/>
      <c r="D5" s="56"/>
      <c r="E5" s="223"/>
      <c r="F5" s="223"/>
      <c r="G5" s="57"/>
      <c r="H5" s="57"/>
      <c r="I5" s="57"/>
      <c r="J5" s="225"/>
      <c r="K5" s="73" t="s">
        <v>33</v>
      </c>
      <c r="L5" s="72" t="s">
        <v>34</v>
      </c>
      <c r="M5" s="6"/>
    </row>
    <row r="6" spans="1:242" ht="27" customHeight="1">
      <c r="A6" s="5"/>
      <c r="B6" s="58" t="s">
        <v>35</v>
      </c>
      <c r="C6" s="59">
        <v>13</v>
      </c>
      <c r="D6" s="60" t="s">
        <v>36</v>
      </c>
      <c r="E6" s="62">
        <f>SUM(F6:I6)</f>
        <v>905.3</v>
      </c>
      <c r="F6" s="63">
        <v>8.6</v>
      </c>
      <c r="G6" s="63">
        <v>33</v>
      </c>
      <c r="H6" s="63">
        <v>50.7</v>
      </c>
      <c r="I6" s="63">
        <f>SUM(J6:L6)</f>
        <v>813</v>
      </c>
      <c r="J6" s="63">
        <v>147</v>
      </c>
      <c r="K6" s="63">
        <v>2.1</v>
      </c>
      <c r="L6" s="63">
        <v>663.9</v>
      </c>
      <c r="M6" s="10"/>
      <c r="N6" s="5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2:12" ht="27" customHeight="1">
      <c r="B7" s="64"/>
      <c r="C7" s="59">
        <v>14</v>
      </c>
      <c r="D7" s="65"/>
      <c r="E7" s="62">
        <f>SUM(F7:I7)</f>
        <v>906.8</v>
      </c>
      <c r="F7" s="63">
        <v>8.6</v>
      </c>
      <c r="G7" s="63">
        <v>33</v>
      </c>
      <c r="H7" s="63">
        <v>50.7</v>
      </c>
      <c r="I7" s="63">
        <f>SUM(J7:L7)</f>
        <v>814.5</v>
      </c>
      <c r="J7" s="63">
        <v>138.6</v>
      </c>
      <c r="K7" s="63">
        <v>2.3</v>
      </c>
      <c r="L7" s="63">
        <v>673.6</v>
      </c>
    </row>
    <row r="8" spans="2:12" ht="27" customHeight="1">
      <c r="B8" s="64"/>
      <c r="C8" s="133">
        <v>15</v>
      </c>
      <c r="D8" s="65"/>
      <c r="E8" s="84">
        <f>SUM(F8:I8)</f>
        <v>909.5</v>
      </c>
      <c r="F8" s="63">
        <v>8.6</v>
      </c>
      <c r="G8" s="63">
        <v>33</v>
      </c>
      <c r="H8" s="63">
        <v>50.7</v>
      </c>
      <c r="I8" s="63">
        <f>SUM(J8:L8)</f>
        <v>817.1999999999999</v>
      </c>
      <c r="J8" s="63">
        <v>133.1</v>
      </c>
      <c r="K8" s="63">
        <v>2.3</v>
      </c>
      <c r="L8" s="63">
        <v>681.8</v>
      </c>
    </row>
    <row r="9" spans="2:12" ht="27" customHeight="1">
      <c r="B9" s="64"/>
      <c r="C9" s="133">
        <v>16</v>
      </c>
      <c r="D9" s="65"/>
      <c r="E9" s="84">
        <f>SUM(F9:I9)</f>
        <v>913.0999999999999</v>
      </c>
      <c r="F9" s="63">
        <v>8.6</v>
      </c>
      <c r="G9" s="63">
        <v>33</v>
      </c>
      <c r="H9" s="63">
        <v>50.7</v>
      </c>
      <c r="I9" s="63">
        <f>SUM(J9:L9)</f>
        <v>820.8</v>
      </c>
      <c r="J9" s="63">
        <v>130.2</v>
      </c>
      <c r="K9" s="63">
        <v>2.3</v>
      </c>
      <c r="L9" s="63">
        <v>688.3</v>
      </c>
    </row>
    <row r="10" spans="2:12" ht="27" customHeight="1" thickBot="1">
      <c r="B10" s="66"/>
      <c r="C10" s="67">
        <v>17</v>
      </c>
      <c r="D10" s="68"/>
      <c r="E10" s="203">
        <f>SUM(F10:I10)</f>
        <v>1343.8999999999999</v>
      </c>
      <c r="F10" s="69">
        <v>8.6</v>
      </c>
      <c r="G10" s="69">
        <v>66.6</v>
      </c>
      <c r="H10" s="69">
        <v>155.1</v>
      </c>
      <c r="I10" s="69">
        <v>1113.6</v>
      </c>
      <c r="J10" s="69">
        <v>266.9</v>
      </c>
      <c r="K10" s="69">
        <v>9</v>
      </c>
      <c r="L10" s="69">
        <v>837.7</v>
      </c>
    </row>
    <row r="11" spans="5:12" ht="14.25">
      <c r="E11" s="6"/>
      <c r="F11" s="6"/>
      <c r="G11" s="6"/>
      <c r="H11" s="6"/>
      <c r="I11" s="6"/>
      <c r="J11" s="6"/>
      <c r="K11" s="9"/>
      <c r="L11" s="26" t="s">
        <v>77</v>
      </c>
    </row>
  </sheetData>
  <mergeCells count="3">
    <mergeCell ref="E3:E5"/>
    <mergeCell ref="F3:F5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L13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1" customWidth="1"/>
    <col min="4" max="4" width="3.09765625" style="0" customWidth="1"/>
    <col min="5" max="5" width="12.8984375" style="0" customWidth="1"/>
    <col min="6" max="10" width="11" style="0" customWidth="1"/>
  </cols>
  <sheetData>
    <row r="2" spans="2:11" ht="13.5" customHeight="1" thickBot="1">
      <c r="B2" s="146" t="s">
        <v>37</v>
      </c>
      <c r="C2" s="8"/>
      <c r="D2" s="3"/>
      <c r="E2" s="7"/>
      <c r="F2" s="6"/>
      <c r="G2" s="6"/>
      <c r="H2" s="6"/>
      <c r="I2" s="6"/>
      <c r="J2" s="26" t="s">
        <v>182</v>
      </c>
      <c r="K2" s="6"/>
    </row>
    <row r="3" spans="1:246" ht="14.25">
      <c r="A3" s="5"/>
      <c r="B3" s="74"/>
      <c r="C3" s="74"/>
      <c r="D3" s="75"/>
      <c r="E3" s="76"/>
      <c r="F3" s="76"/>
      <c r="G3" s="45" t="s">
        <v>175</v>
      </c>
      <c r="H3" s="45" t="s">
        <v>177</v>
      </c>
      <c r="I3" s="45" t="s">
        <v>179</v>
      </c>
      <c r="J3" s="76"/>
      <c r="K3" s="12"/>
      <c r="L3" s="5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14.25">
      <c r="A4" s="5"/>
      <c r="B4" s="49" t="s">
        <v>38</v>
      </c>
      <c r="C4" s="50"/>
      <c r="D4" s="51"/>
      <c r="E4" s="53" t="s">
        <v>39</v>
      </c>
      <c r="F4" s="53" t="s">
        <v>188</v>
      </c>
      <c r="G4" s="53"/>
      <c r="H4" s="53"/>
      <c r="I4" s="53"/>
      <c r="J4" s="53" t="s">
        <v>181</v>
      </c>
      <c r="K4" s="12"/>
      <c r="L4" s="5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246" ht="14.25">
      <c r="A5" s="5"/>
      <c r="B5" s="77"/>
      <c r="C5" s="77"/>
      <c r="D5" s="78"/>
      <c r="E5" s="79"/>
      <c r="F5" s="79"/>
      <c r="G5" s="80" t="s">
        <v>176</v>
      </c>
      <c r="H5" s="80" t="s">
        <v>178</v>
      </c>
      <c r="I5" s="80" t="s">
        <v>180</v>
      </c>
      <c r="J5" s="79"/>
      <c r="K5" s="12"/>
      <c r="L5" s="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</row>
    <row r="6" spans="1:246" ht="26.25" customHeight="1">
      <c r="A6" s="5"/>
      <c r="B6" s="230" t="s">
        <v>168</v>
      </c>
      <c r="C6" s="230"/>
      <c r="D6" s="231"/>
      <c r="E6" s="194">
        <f aca="true" t="shared" si="0" ref="E6:J6">SUM(E7:E12)</f>
        <v>1113636</v>
      </c>
      <c r="F6" s="195">
        <f t="shared" si="0"/>
        <v>183734.70000000004</v>
      </c>
      <c r="G6" s="195">
        <f t="shared" si="0"/>
        <v>394259.7</v>
      </c>
      <c r="H6" s="195">
        <f t="shared" si="0"/>
        <v>454022.9</v>
      </c>
      <c r="I6" s="195">
        <f t="shared" si="0"/>
        <v>69116.09999999999</v>
      </c>
      <c r="J6" s="195">
        <f t="shared" si="0"/>
        <v>12502.599999999999</v>
      </c>
      <c r="K6" s="10"/>
      <c r="L6" s="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</row>
    <row r="7" spans="2:11" ht="26.25" customHeight="1">
      <c r="B7" s="226" t="s">
        <v>169</v>
      </c>
      <c r="C7" s="226"/>
      <c r="D7" s="227"/>
      <c r="E7" s="62">
        <f aca="true" t="shared" si="1" ref="E7:E12">SUM(F7:J7)</f>
        <v>821202.6</v>
      </c>
      <c r="F7" s="84">
        <v>145371.7</v>
      </c>
      <c r="G7" s="84">
        <v>272988.5</v>
      </c>
      <c r="H7" s="84">
        <v>337122.7</v>
      </c>
      <c r="I7" s="84">
        <v>59966.6</v>
      </c>
      <c r="J7" s="84">
        <v>5753.1</v>
      </c>
      <c r="K7" s="13"/>
    </row>
    <row r="8" spans="2:10" ht="26.25" customHeight="1">
      <c r="B8" s="226" t="s">
        <v>170</v>
      </c>
      <c r="C8" s="226"/>
      <c r="D8" s="227"/>
      <c r="E8" s="62">
        <f t="shared" si="1"/>
        <v>35478.799999999996</v>
      </c>
      <c r="F8" s="84">
        <v>3184.9</v>
      </c>
      <c r="G8" s="84">
        <v>20503.9</v>
      </c>
      <c r="H8" s="84">
        <v>10197.7</v>
      </c>
      <c r="I8" s="84">
        <v>1286.1</v>
      </c>
      <c r="J8" s="84">
        <v>306.2</v>
      </c>
    </row>
    <row r="9" spans="2:10" ht="26.25" customHeight="1">
      <c r="B9" s="226" t="s">
        <v>171</v>
      </c>
      <c r="C9" s="226"/>
      <c r="D9" s="227"/>
      <c r="E9" s="62">
        <f t="shared" si="1"/>
        <v>52359.7</v>
      </c>
      <c r="F9" s="84">
        <v>1272.7</v>
      </c>
      <c r="G9" s="84">
        <v>29899.3</v>
      </c>
      <c r="H9" s="84">
        <v>20815.2</v>
      </c>
      <c r="I9" s="84">
        <v>372.5</v>
      </c>
      <c r="J9" s="84">
        <v>0</v>
      </c>
    </row>
    <row r="10" spans="2:10" ht="26.25" customHeight="1">
      <c r="B10" s="226" t="s">
        <v>172</v>
      </c>
      <c r="C10" s="226"/>
      <c r="D10" s="227"/>
      <c r="E10" s="62">
        <f t="shared" si="1"/>
        <v>85551.3</v>
      </c>
      <c r="F10" s="84">
        <v>19952.2</v>
      </c>
      <c r="G10" s="84">
        <v>26806</v>
      </c>
      <c r="H10" s="84">
        <v>32107.3</v>
      </c>
      <c r="I10" s="84">
        <v>5023.2</v>
      </c>
      <c r="J10" s="84">
        <v>1662.6</v>
      </c>
    </row>
    <row r="11" spans="2:10" ht="26.25" customHeight="1">
      <c r="B11" s="226" t="s">
        <v>173</v>
      </c>
      <c r="C11" s="226"/>
      <c r="D11" s="227"/>
      <c r="E11" s="62">
        <f t="shared" si="1"/>
        <v>65391.59999999999</v>
      </c>
      <c r="F11" s="84">
        <v>4611.2</v>
      </c>
      <c r="G11" s="84">
        <v>18799</v>
      </c>
      <c r="H11" s="84">
        <v>40330</v>
      </c>
      <c r="I11" s="84">
        <v>1321.7</v>
      </c>
      <c r="J11" s="84">
        <v>329.7</v>
      </c>
    </row>
    <row r="12" spans="2:10" ht="26.25" customHeight="1" thickBot="1">
      <c r="B12" s="228" t="s">
        <v>174</v>
      </c>
      <c r="C12" s="228"/>
      <c r="D12" s="229"/>
      <c r="E12" s="192">
        <f t="shared" si="1"/>
        <v>53652</v>
      </c>
      <c r="F12" s="193">
        <v>9342</v>
      </c>
      <c r="G12" s="193">
        <v>25263</v>
      </c>
      <c r="H12" s="193">
        <v>13450</v>
      </c>
      <c r="I12" s="193">
        <v>1146</v>
      </c>
      <c r="J12" s="193">
        <v>4451</v>
      </c>
    </row>
    <row r="13" spans="3:10" ht="14.25">
      <c r="C13" s="8"/>
      <c r="E13" s="6"/>
      <c r="F13" s="6"/>
      <c r="G13" s="6"/>
      <c r="H13" s="6"/>
      <c r="I13" s="9"/>
      <c r="J13" s="26" t="s">
        <v>77</v>
      </c>
    </row>
    <row r="23" ht="19.5" customHeight="1"/>
  </sheetData>
  <mergeCells count="7">
    <mergeCell ref="B10:D10"/>
    <mergeCell ref="B11:D11"/>
    <mergeCell ref="B12:D12"/>
    <mergeCell ref="B6:D6"/>
    <mergeCell ref="B7:D7"/>
    <mergeCell ref="B8:D8"/>
    <mergeCell ref="B9:D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V19"/>
  <sheetViews>
    <sheetView defaultGridColor="0" zoomScale="97" zoomScaleNormal="97" zoomScaleSheetLayoutView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7.19921875" style="0" customWidth="1"/>
    <col min="3" max="3" width="5.5" style="0" customWidth="1"/>
    <col min="4" max="4" width="14.59765625" style="0" customWidth="1"/>
    <col min="5" max="5" width="2.09765625" style="0" customWidth="1"/>
    <col min="6" max="6" width="16.69921875" style="0" customWidth="1"/>
    <col min="7" max="7" width="14.59765625" style="0" customWidth="1"/>
    <col min="8" max="8" width="2.09765625" style="0" customWidth="1"/>
    <col min="9" max="9" width="16.8984375" style="0" customWidth="1"/>
    <col min="15" max="16" width="11.59765625" style="0" customWidth="1"/>
    <col min="25" max="25" width="11.59765625" style="0" customWidth="1"/>
    <col min="26" max="26" width="5.59765625" style="0" customWidth="1"/>
    <col min="27" max="27" width="3.59765625" style="0" customWidth="1"/>
    <col min="28" max="28" width="4.59765625" style="0" customWidth="1"/>
    <col min="29" max="30" width="20.59765625" style="0" customWidth="1"/>
    <col min="50" max="52" width="7.59765625" style="0" customWidth="1"/>
  </cols>
  <sheetData>
    <row r="1" ht="14.25">
      <c r="B1" s="146" t="s">
        <v>192</v>
      </c>
    </row>
    <row r="2" spans="1:9" ht="13.5" customHeight="1">
      <c r="A2" s="6"/>
      <c r="B2" s="3"/>
      <c r="C2" s="7"/>
      <c r="D2" s="7"/>
      <c r="I2" s="26" t="s">
        <v>89</v>
      </c>
    </row>
    <row r="3" spans="1:9" ht="18.75" customHeight="1">
      <c r="A3" s="6"/>
      <c r="B3" s="232" t="s">
        <v>38</v>
      </c>
      <c r="C3" s="224"/>
      <c r="D3" s="235" t="s">
        <v>184</v>
      </c>
      <c r="E3" s="235"/>
      <c r="F3" s="236"/>
      <c r="G3" s="235" t="s">
        <v>185</v>
      </c>
      <c r="H3" s="235"/>
      <c r="I3" s="236"/>
    </row>
    <row r="4" spans="1:9" ht="30" customHeight="1">
      <c r="A4" s="6"/>
      <c r="B4" s="233"/>
      <c r="C4" s="234"/>
      <c r="D4" s="237" t="s">
        <v>87</v>
      </c>
      <c r="E4" s="238"/>
      <c r="F4" s="147" t="s">
        <v>88</v>
      </c>
      <c r="G4" s="237" t="s">
        <v>87</v>
      </c>
      <c r="H4" s="238"/>
      <c r="I4" s="147" t="s">
        <v>88</v>
      </c>
    </row>
    <row r="5" spans="1:230" ht="25.5" customHeight="1">
      <c r="A5" s="4"/>
      <c r="B5" s="81">
        <v>16</v>
      </c>
      <c r="C5" s="88" t="s">
        <v>85</v>
      </c>
      <c r="D5" s="140">
        <v>1799273</v>
      </c>
      <c r="E5" s="139"/>
      <c r="F5" s="89">
        <v>1725065</v>
      </c>
      <c r="G5" s="198" t="s">
        <v>186</v>
      </c>
      <c r="H5" s="139"/>
      <c r="I5" s="197" t="s">
        <v>186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</row>
    <row r="6" spans="1:230" ht="25.5" customHeight="1">
      <c r="A6" s="4"/>
      <c r="B6" s="183">
        <v>17</v>
      </c>
      <c r="C6" s="184"/>
      <c r="D6" s="185">
        <f>SUM(D7:D18)</f>
        <v>1913986</v>
      </c>
      <c r="E6" s="186"/>
      <c r="F6" s="187">
        <f>SUM(F7:F18)</f>
        <v>1875822</v>
      </c>
      <c r="G6" s="185">
        <f>SUM(G7:G18)</f>
        <v>166943</v>
      </c>
      <c r="H6" s="186"/>
      <c r="I6" s="186">
        <f>SUM(I7:I18)</f>
        <v>168647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</row>
    <row r="7" spans="1:230" ht="25.5" customHeight="1">
      <c r="A7" s="4"/>
      <c r="B7" s="137" t="s">
        <v>183</v>
      </c>
      <c r="C7" s="90" t="s">
        <v>73</v>
      </c>
      <c r="D7" s="139">
        <v>143078</v>
      </c>
      <c r="E7" s="139"/>
      <c r="F7" s="89">
        <v>136869</v>
      </c>
      <c r="G7" s="140" t="s">
        <v>186</v>
      </c>
      <c r="H7" s="139"/>
      <c r="I7" s="139" t="s">
        <v>186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</row>
    <row r="8" spans="1:230" ht="25.5" customHeight="1">
      <c r="A8" s="4"/>
      <c r="B8" s="61">
        <v>2</v>
      </c>
      <c r="C8" s="90"/>
      <c r="D8" s="89">
        <v>135350</v>
      </c>
      <c r="E8" s="89"/>
      <c r="F8" s="89">
        <v>128756</v>
      </c>
      <c r="G8" s="140" t="s">
        <v>186</v>
      </c>
      <c r="H8" s="139"/>
      <c r="I8" s="139" t="s">
        <v>186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</row>
    <row r="9" spans="1:230" ht="25.5" customHeight="1">
      <c r="A9" s="4"/>
      <c r="B9" s="61">
        <v>3</v>
      </c>
      <c r="C9" s="90"/>
      <c r="D9" s="89">
        <v>164866</v>
      </c>
      <c r="E9" s="89"/>
      <c r="F9" s="89">
        <v>160443</v>
      </c>
      <c r="G9" s="140">
        <v>7995</v>
      </c>
      <c r="H9" s="139"/>
      <c r="I9" s="139">
        <v>7844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</row>
    <row r="10" spans="1:230" ht="25.5" customHeight="1">
      <c r="A10" s="4"/>
      <c r="B10" s="61">
        <v>4</v>
      </c>
      <c r="C10" s="90"/>
      <c r="D10" s="89">
        <v>154589</v>
      </c>
      <c r="E10" s="89"/>
      <c r="F10" s="89">
        <v>154383</v>
      </c>
      <c r="G10" s="140">
        <v>15391</v>
      </c>
      <c r="H10" s="139"/>
      <c r="I10" s="139">
        <v>15481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</row>
    <row r="11" spans="1:230" ht="25.5" customHeight="1">
      <c r="A11" s="4"/>
      <c r="B11" s="61">
        <v>5</v>
      </c>
      <c r="C11" s="90"/>
      <c r="D11" s="89">
        <v>162027</v>
      </c>
      <c r="E11" s="89"/>
      <c r="F11" s="89">
        <v>159433</v>
      </c>
      <c r="G11" s="140">
        <v>17800</v>
      </c>
      <c r="H11" s="139"/>
      <c r="I11" s="139">
        <v>17379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</row>
    <row r="12" spans="1:230" ht="25.5" customHeight="1">
      <c r="A12" s="4"/>
      <c r="B12" s="61">
        <v>6</v>
      </c>
      <c r="C12" s="90"/>
      <c r="D12" s="89">
        <v>157067</v>
      </c>
      <c r="E12" s="89"/>
      <c r="F12" s="89">
        <v>155438</v>
      </c>
      <c r="G12" s="140">
        <v>15871</v>
      </c>
      <c r="H12" s="139"/>
      <c r="I12" s="139">
        <v>16046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</row>
    <row r="13" spans="1:230" ht="25.5" customHeight="1">
      <c r="A13" s="4"/>
      <c r="B13" s="61">
        <v>7</v>
      </c>
      <c r="C13" s="90"/>
      <c r="D13" s="89">
        <v>167342</v>
      </c>
      <c r="E13" s="89"/>
      <c r="F13" s="89">
        <v>164838</v>
      </c>
      <c r="G13" s="140">
        <v>17430</v>
      </c>
      <c r="H13" s="139"/>
      <c r="I13" s="139">
        <v>17864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</row>
    <row r="14" spans="1:230" ht="25.5" customHeight="1">
      <c r="A14" s="4"/>
      <c r="B14" s="61">
        <v>8</v>
      </c>
      <c r="C14" s="90"/>
      <c r="D14" s="89">
        <v>178699</v>
      </c>
      <c r="E14" s="89"/>
      <c r="F14" s="89">
        <v>174819</v>
      </c>
      <c r="G14" s="140">
        <v>20432</v>
      </c>
      <c r="H14" s="139"/>
      <c r="I14" s="139">
        <v>20836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</row>
    <row r="15" spans="1:230" ht="25.5" customHeight="1">
      <c r="A15" s="4"/>
      <c r="B15" s="61">
        <v>9</v>
      </c>
      <c r="C15" s="90"/>
      <c r="D15" s="89">
        <v>164181</v>
      </c>
      <c r="E15" s="89"/>
      <c r="F15" s="89">
        <v>161991</v>
      </c>
      <c r="G15" s="140">
        <v>18518</v>
      </c>
      <c r="H15" s="139"/>
      <c r="I15" s="139">
        <v>18562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</row>
    <row r="16" spans="1:230" ht="25.5" customHeight="1">
      <c r="A16" s="4"/>
      <c r="B16" s="61">
        <v>10</v>
      </c>
      <c r="C16" s="90"/>
      <c r="D16" s="89">
        <v>171661</v>
      </c>
      <c r="E16" s="89"/>
      <c r="F16" s="89">
        <v>169726</v>
      </c>
      <c r="G16" s="140">
        <v>19380</v>
      </c>
      <c r="H16" s="139"/>
      <c r="I16" s="139">
        <v>19655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</row>
    <row r="17" spans="1:230" ht="25.5" customHeight="1">
      <c r="A17" s="4"/>
      <c r="B17" s="61">
        <v>11</v>
      </c>
      <c r="C17" s="90"/>
      <c r="D17" s="89">
        <v>171829</v>
      </c>
      <c r="E17" s="89"/>
      <c r="F17" s="89">
        <v>169658</v>
      </c>
      <c r="G17" s="140">
        <v>20138</v>
      </c>
      <c r="H17" s="139"/>
      <c r="I17" s="139">
        <v>20370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</row>
    <row r="18" spans="1:230" ht="25.5" customHeight="1" thickBot="1">
      <c r="A18" s="4"/>
      <c r="B18" s="91">
        <v>12</v>
      </c>
      <c r="C18" s="138"/>
      <c r="D18" s="92">
        <v>143297</v>
      </c>
      <c r="E18" s="92"/>
      <c r="F18" s="92">
        <v>139468</v>
      </c>
      <c r="G18" s="199">
        <v>13988</v>
      </c>
      <c r="H18" s="92"/>
      <c r="I18" s="92">
        <v>14610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</row>
    <row r="19" spans="2:9" ht="17.25" customHeight="1">
      <c r="B19" s="201" t="s">
        <v>187</v>
      </c>
      <c r="I19" s="200" t="s">
        <v>74</v>
      </c>
    </row>
  </sheetData>
  <mergeCells count="5">
    <mergeCell ref="B3:C4"/>
    <mergeCell ref="D3:F3"/>
    <mergeCell ref="D4:E4"/>
    <mergeCell ref="G3:I3"/>
    <mergeCell ref="G4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K1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09765625" style="0" customWidth="1"/>
    <col min="3" max="3" width="3.09765625" style="11" customWidth="1"/>
    <col min="4" max="4" width="3.09765625" style="0" customWidth="1"/>
    <col min="5" max="8" width="15" style="0" customWidth="1"/>
    <col min="9" max="9" width="2.59765625" style="0" customWidth="1"/>
    <col min="10" max="11" width="11.59765625" style="0" customWidth="1"/>
  </cols>
  <sheetData>
    <row r="1" spans="2:8" ht="15.75" customHeight="1">
      <c r="B1" s="16"/>
      <c r="C1" s="8"/>
      <c r="D1" s="3"/>
      <c r="E1" s="7"/>
      <c r="F1" s="7"/>
      <c r="G1" s="6"/>
      <c r="H1" s="93"/>
    </row>
    <row r="2" spans="2:9" ht="15.75" customHeight="1">
      <c r="B2" s="146" t="s">
        <v>98</v>
      </c>
      <c r="C2" s="8"/>
      <c r="D2" s="3"/>
      <c r="E2" s="7"/>
      <c r="F2" s="7"/>
      <c r="H2" s="42" t="s">
        <v>83</v>
      </c>
      <c r="I2" s="27"/>
    </row>
    <row r="3" spans="2:8" ht="15.75" customHeight="1" thickBot="1">
      <c r="B3" s="16"/>
      <c r="C3" s="8"/>
      <c r="D3" s="3"/>
      <c r="E3" s="7"/>
      <c r="F3" s="7"/>
      <c r="H3" s="204" t="s">
        <v>193</v>
      </c>
    </row>
    <row r="4" spans="2:9" ht="24" customHeight="1">
      <c r="B4" s="43"/>
      <c r="C4" s="43"/>
      <c r="D4" s="44"/>
      <c r="E4" s="48" t="s">
        <v>41</v>
      </c>
      <c r="F4" s="48"/>
      <c r="G4" s="48"/>
      <c r="H4" s="48"/>
      <c r="I4" s="189"/>
    </row>
    <row r="5" spans="2:9" ht="14.25">
      <c r="B5" s="96" t="s">
        <v>38</v>
      </c>
      <c r="C5" s="97"/>
      <c r="D5" s="98"/>
      <c r="E5" s="239" t="s">
        <v>190</v>
      </c>
      <c r="F5" s="83"/>
      <c r="G5" s="241" t="s">
        <v>43</v>
      </c>
      <c r="H5" s="83"/>
      <c r="I5" s="189"/>
    </row>
    <row r="6" spans="2:9" ht="24" customHeight="1">
      <c r="B6" s="55"/>
      <c r="C6" s="55"/>
      <c r="D6" s="56"/>
      <c r="E6" s="240"/>
      <c r="F6" s="71" t="s">
        <v>42</v>
      </c>
      <c r="G6" s="242"/>
      <c r="H6" s="71" t="s">
        <v>42</v>
      </c>
      <c r="I6" s="189"/>
    </row>
    <row r="7" spans="1:245" ht="26.25" customHeight="1">
      <c r="A7" s="5"/>
      <c r="B7" s="81" t="s">
        <v>44</v>
      </c>
      <c r="C7" s="59">
        <v>13</v>
      </c>
      <c r="D7" s="82" t="s">
        <v>36</v>
      </c>
      <c r="E7" s="99">
        <v>209510</v>
      </c>
      <c r="F7" s="100">
        <v>127020</v>
      </c>
      <c r="G7" s="100">
        <v>182500</v>
      </c>
      <c r="H7" s="100">
        <v>134320</v>
      </c>
      <c r="I7" s="19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ht="26.25" customHeight="1">
      <c r="A8" s="5"/>
      <c r="B8" s="61"/>
      <c r="C8" s="59">
        <v>14</v>
      </c>
      <c r="D8" s="60"/>
      <c r="E8" s="99">
        <v>205495</v>
      </c>
      <c r="F8" s="100">
        <v>128115</v>
      </c>
      <c r="G8" s="100">
        <v>191260</v>
      </c>
      <c r="H8" s="100">
        <v>144905</v>
      </c>
      <c r="I8" s="19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26.25" customHeight="1">
      <c r="A9" s="5"/>
      <c r="B9" s="61"/>
      <c r="C9" s="59">
        <v>15</v>
      </c>
      <c r="D9" s="60"/>
      <c r="E9" s="100">
        <v>202210</v>
      </c>
      <c r="F9" s="100">
        <v>131765</v>
      </c>
      <c r="G9" s="100">
        <v>176295</v>
      </c>
      <c r="H9" s="100">
        <v>132130</v>
      </c>
      <c r="I9" s="19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pans="1:245" ht="26.25" customHeight="1">
      <c r="A10" s="5"/>
      <c r="B10" s="61"/>
      <c r="C10" s="133">
        <v>16</v>
      </c>
      <c r="D10" s="60"/>
      <c r="E10" s="100">
        <v>199290</v>
      </c>
      <c r="F10" s="100">
        <v>148920</v>
      </c>
      <c r="G10" s="100">
        <v>239440</v>
      </c>
      <c r="H10" s="100">
        <v>202575</v>
      </c>
      <c r="I10" s="19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ht="26.25" customHeight="1" thickBot="1">
      <c r="A11" s="5"/>
      <c r="B11" s="85"/>
      <c r="C11" s="67">
        <v>17</v>
      </c>
      <c r="D11" s="86"/>
      <c r="E11" s="95">
        <v>136875</v>
      </c>
      <c r="F11" s="95">
        <v>88695</v>
      </c>
      <c r="G11" s="95">
        <v>168630</v>
      </c>
      <c r="H11" s="95">
        <v>141985</v>
      </c>
      <c r="I11" s="19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5:8" ht="14.25">
      <c r="E12" s="6"/>
      <c r="F12" s="6"/>
      <c r="G12" s="26"/>
      <c r="H12" s="94" t="s">
        <v>189</v>
      </c>
    </row>
    <row r="13" spans="5:8" ht="14.25">
      <c r="E13" s="6"/>
      <c r="F13" s="6"/>
      <c r="G13" s="6"/>
      <c r="H13" s="6"/>
    </row>
    <row r="14" spans="5:8" ht="14.25">
      <c r="E14" s="6"/>
      <c r="F14" s="6"/>
      <c r="G14" s="6"/>
      <c r="H14" s="6"/>
    </row>
  </sheetData>
  <mergeCells count="2">
    <mergeCell ref="E5:E6"/>
    <mergeCell ref="G5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I16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5.59765625" style="0" customWidth="1"/>
    <col min="5" max="6" width="30.59765625" style="0" customWidth="1"/>
  </cols>
  <sheetData>
    <row r="2" spans="2:8" ht="15" customHeight="1">
      <c r="B2" s="70"/>
      <c r="C2" s="8"/>
      <c r="D2" s="3"/>
      <c r="E2" s="7"/>
      <c r="F2" s="14"/>
      <c r="G2" s="6"/>
      <c r="H2" s="9"/>
    </row>
    <row r="3" spans="2:9" ht="15" customHeight="1" thickBot="1">
      <c r="B3" s="146" t="s">
        <v>102</v>
      </c>
      <c r="C3" s="8"/>
      <c r="D3" s="3"/>
      <c r="E3" s="7"/>
      <c r="F3" s="26" t="s">
        <v>94</v>
      </c>
      <c r="G3" s="6"/>
      <c r="H3" s="9"/>
      <c r="I3" s="23"/>
    </row>
    <row r="4" spans="2:8" ht="15.75" customHeight="1">
      <c r="B4" s="43"/>
      <c r="C4" s="102"/>
      <c r="D4" s="44"/>
      <c r="E4" s="76"/>
      <c r="F4" s="103"/>
      <c r="G4" s="9"/>
      <c r="H4" s="9"/>
    </row>
    <row r="5" spans="2:6" ht="15.75" customHeight="1">
      <c r="B5" s="96" t="s">
        <v>38</v>
      </c>
      <c r="C5" s="97"/>
      <c r="D5" s="98"/>
      <c r="E5" s="104" t="s">
        <v>80</v>
      </c>
      <c r="F5" s="52" t="s">
        <v>81</v>
      </c>
    </row>
    <row r="6" spans="2:6" ht="15.75" customHeight="1">
      <c r="B6" s="55"/>
      <c r="C6" s="105"/>
      <c r="D6" s="56"/>
      <c r="E6" s="57"/>
      <c r="F6" s="57"/>
    </row>
    <row r="7" spans="2:6" ht="26.25" customHeight="1">
      <c r="B7" s="58" t="s">
        <v>79</v>
      </c>
      <c r="C7" s="59">
        <v>12</v>
      </c>
      <c r="D7" s="106" t="s">
        <v>49</v>
      </c>
      <c r="E7" s="107">
        <v>30589</v>
      </c>
      <c r="F7" s="108">
        <v>293</v>
      </c>
    </row>
    <row r="8" spans="2:6" ht="26.25" customHeight="1">
      <c r="B8" s="61"/>
      <c r="C8" s="59">
        <v>13</v>
      </c>
      <c r="D8" s="60"/>
      <c r="E8" s="107">
        <v>30436</v>
      </c>
      <c r="F8" s="108">
        <v>267</v>
      </c>
    </row>
    <row r="9" spans="2:6" ht="26.25" customHeight="1">
      <c r="B9" s="61"/>
      <c r="C9" s="133">
        <v>14</v>
      </c>
      <c r="D9" s="60"/>
      <c r="E9" s="108">
        <v>30444</v>
      </c>
      <c r="F9" s="108">
        <v>233</v>
      </c>
    </row>
    <row r="10" spans="2:6" ht="26.25" customHeight="1">
      <c r="B10" s="61"/>
      <c r="C10" s="133">
        <v>15</v>
      </c>
      <c r="D10" s="60"/>
      <c r="E10" s="108">
        <v>29995</v>
      </c>
      <c r="F10" s="108">
        <v>200</v>
      </c>
    </row>
    <row r="11" spans="2:6" ht="26.25" customHeight="1" thickBot="1">
      <c r="B11" s="18"/>
      <c r="C11" s="17">
        <v>16</v>
      </c>
      <c r="D11" s="19"/>
      <c r="E11" s="28">
        <v>36688</v>
      </c>
      <c r="F11" s="28">
        <v>203</v>
      </c>
    </row>
    <row r="12" spans="2:6" ht="14.25">
      <c r="B12" s="24"/>
      <c r="C12" s="20"/>
      <c r="D12" s="15"/>
      <c r="E12" s="14"/>
      <c r="F12" s="26" t="s">
        <v>75</v>
      </c>
    </row>
    <row r="16" ht="14.25">
      <c r="G16" s="135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IJ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13" width="7.19921875" style="0" customWidth="1"/>
  </cols>
  <sheetData>
    <row r="2" spans="2:13" ht="13.5" customHeight="1" thickBot="1">
      <c r="B2" s="145" t="s">
        <v>99</v>
      </c>
      <c r="C2" s="3"/>
      <c r="D2" s="3"/>
      <c r="E2" s="3"/>
      <c r="K2" s="21"/>
      <c r="L2" s="21"/>
      <c r="M2" s="42" t="s">
        <v>78</v>
      </c>
    </row>
    <row r="3" spans="2:13" ht="19.5" customHeight="1">
      <c r="B3" s="43"/>
      <c r="C3" s="43"/>
      <c r="D3" s="44"/>
      <c r="E3" s="109" t="s">
        <v>51</v>
      </c>
      <c r="F3" s="109"/>
      <c r="G3" s="109"/>
      <c r="H3" s="109"/>
      <c r="I3" s="109"/>
      <c r="J3" s="205" t="s">
        <v>76</v>
      </c>
      <c r="K3" s="243" t="s">
        <v>56</v>
      </c>
      <c r="L3" s="110" t="s">
        <v>52</v>
      </c>
      <c r="M3" s="109"/>
    </row>
    <row r="4" spans="2:13" ht="19.5" customHeight="1">
      <c r="B4" s="50" t="s">
        <v>38</v>
      </c>
      <c r="C4" s="50"/>
      <c r="D4" s="51"/>
      <c r="E4" s="209" t="s">
        <v>48</v>
      </c>
      <c r="F4" s="209" t="s">
        <v>53</v>
      </c>
      <c r="G4" s="111" t="s">
        <v>54</v>
      </c>
      <c r="H4" s="112"/>
      <c r="I4" s="209" t="s">
        <v>55</v>
      </c>
      <c r="J4" s="206"/>
      <c r="K4" s="207"/>
      <c r="L4" s="209" t="s">
        <v>57</v>
      </c>
      <c r="M4" s="211" t="s">
        <v>58</v>
      </c>
    </row>
    <row r="5" spans="2:13" ht="19.5" customHeight="1">
      <c r="B5" s="55"/>
      <c r="C5" s="55"/>
      <c r="D5" s="56"/>
      <c r="E5" s="210"/>
      <c r="F5" s="210"/>
      <c r="G5" s="113" t="s">
        <v>59</v>
      </c>
      <c r="H5" s="113" t="s">
        <v>60</v>
      </c>
      <c r="I5" s="210"/>
      <c r="J5" s="244"/>
      <c r="K5" s="208"/>
      <c r="L5" s="210"/>
      <c r="M5" s="237"/>
    </row>
    <row r="6" spans="1:244" ht="24.75" customHeight="1">
      <c r="A6" s="5"/>
      <c r="B6" s="58" t="s">
        <v>40</v>
      </c>
      <c r="C6" s="114">
        <v>12</v>
      </c>
      <c r="D6" s="60" t="s">
        <v>49</v>
      </c>
      <c r="E6" s="115">
        <v>12</v>
      </c>
      <c r="F6" s="116">
        <v>1</v>
      </c>
      <c r="G6" s="117" t="s">
        <v>50</v>
      </c>
      <c r="H6" s="116">
        <v>8</v>
      </c>
      <c r="I6" s="116">
        <v>3</v>
      </c>
      <c r="J6" s="116">
        <v>103</v>
      </c>
      <c r="K6" s="116">
        <v>110</v>
      </c>
      <c r="L6" s="116">
        <v>70</v>
      </c>
      <c r="M6" s="116">
        <v>45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2:13" ht="24.75" customHeight="1">
      <c r="B7" s="61"/>
      <c r="C7" s="114">
        <v>13</v>
      </c>
      <c r="D7" s="60"/>
      <c r="E7" s="115">
        <v>12</v>
      </c>
      <c r="F7" s="116">
        <v>1</v>
      </c>
      <c r="G7" s="117" t="s">
        <v>50</v>
      </c>
      <c r="H7" s="116">
        <v>8</v>
      </c>
      <c r="I7" s="116">
        <v>3</v>
      </c>
      <c r="J7" s="116">
        <v>99</v>
      </c>
      <c r="K7" s="116">
        <v>110</v>
      </c>
      <c r="L7" s="116">
        <v>70</v>
      </c>
      <c r="M7" s="116">
        <v>36</v>
      </c>
    </row>
    <row r="8" spans="2:13" ht="24.75" customHeight="1">
      <c r="B8" s="61"/>
      <c r="C8" s="141">
        <v>14</v>
      </c>
      <c r="D8" s="60"/>
      <c r="E8" s="116">
        <v>12</v>
      </c>
      <c r="F8" s="116">
        <v>1</v>
      </c>
      <c r="G8" s="117" t="s">
        <v>50</v>
      </c>
      <c r="H8" s="116">
        <v>8</v>
      </c>
      <c r="I8" s="116">
        <v>3</v>
      </c>
      <c r="J8" s="116">
        <v>99</v>
      </c>
      <c r="K8" s="116">
        <v>108</v>
      </c>
      <c r="L8" s="116">
        <v>70</v>
      </c>
      <c r="M8" s="116">
        <v>38</v>
      </c>
    </row>
    <row r="9" spans="2:13" ht="24.75" customHeight="1">
      <c r="B9" s="116"/>
      <c r="C9" s="141">
        <v>15</v>
      </c>
      <c r="D9" s="60"/>
      <c r="E9" s="116">
        <v>12</v>
      </c>
      <c r="F9" s="116">
        <v>1</v>
      </c>
      <c r="G9" s="117" t="s">
        <v>50</v>
      </c>
      <c r="H9" s="116">
        <v>8</v>
      </c>
      <c r="I9" s="116">
        <v>3</v>
      </c>
      <c r="J9" s="116">
        <v>118</v>
      </c>
      <c r="K9" s="116">
        <v>117</v>
      </c>
      <c r="L9" s="116">
        <v>72</v>
      </c>
      <c r="M9" s="116">
        <v>37</v>
      </c>
    </row>
    <row r="10" spans="2:13" ht="24.75" customHeight="1" thickBot="1">
      <c r="B10" s="85"/>
      <c r="C10" s="118">
        <v>16</v>
      </c>
      <c r="D10" s="86"/>
      <c r="E10" s="85">
        <v>12</v>
      </c>
      <c r="F10" s="85">
        <v>1</v>
      </c>
      <c r="G10" s="119" t="s">
        <v>50</v>
      </c>
      <c r="H10" s="85">
        <v>8</v>
      </c>
      <c r="I10" s="85">
        <v>3</v>
      </c>
      <c r="J10" s="85">
        <v>116</v>
      </c>
      <c r="K10" s="85">
        <v>118</v>
      </c>
      <c r="L10" s="85">
        <v>72</v>
      </c>
      <c r="M10" s="85">
        <v>38</v>
      </c>
    </row>
    <row r="11" spans="2:13" ht="13.5" customHeight="1">
      <c r="B11" s="93" t="s">
        <v>191</v>
      </c>
      <c r="L11" s="21"/>
      <c r="M11" s="42" t="s">
        <v>61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mergeCells count="7">
    <mergeCell ref="K3:K5"/>
    <mergeCell ref="L4:L5"/>
    <mergeCell ref="M4:M5"/>
    <mergeCell ref="E4:E5"/>
    <mergeCell ref="F4:F5"/>
    <mergeCell ref="I4:I5"/>
    <mergeCell ref="J3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II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1" customWidth="1"/>
    <col min="4" max="4" width="4.09765625" style="0" customWidth="1"/>
    <col min="5" max="14" width="6.8984375" style="0" customWidth="1"/>
  </cols>
  <sheetData>
    <row r="2" spans="2:14" ht="15.75" customHeight="1" thickBot="1">
      <c r="B2" s="146" t="s">
        <v>100</v>
      </c>
      <c r="C2" s="8"/>
      <c r="D2" s="3"/>
      <c r="E2" s="7"/>
      <c r="F2" s="7"/>
      <c r="G2" s="6"/>
      <c r="H2" s="6"/>
      <c r="I2" s="6"/>
      <c r="J2" s="6"/>
      <c r="K2" s="6"/>
      <c r="L2" s="6"/>
      <c r="M2" s="6"/>
      <c r="N2" s="26" t="s">
        <v>62</v>
      </c>
    </row>
    <row r="3" spans="2:14" ht="24.75" customHeight="1">
      <c r="B3" s="245" t="s">
        <v>38</v>
      </c>
      <c r="C3" s="246"/>
      <c r="D3" s="247"/>
      <c r="E3" s="120" t="s">
        <v>63</v>
      </c>
      <c r="F3" s="120"/>
      <c r="G3" s="120"/>
      <c r="H3" s="120"/>
      <c r="I3" s="120"/>
      <c r="J3" s="103" t="s">
        <v>64</v>
      </c>
      <c r="K3" s="120"/>
      <c r="L3" s="120"/>
      <c r="M3" s="120"/>
      <c r="N3" s="120"/>
    </row>
    <row r="4" spans="2:14" ht="30" customHeight="1">
      <c r="B4" s="248"/>
      <c r="C4" s="248"/>
      <c r="D4" s="249"/>
      <c r="E4" s="121" t="s">
        <v>48</v>
      </c>
      <c r="F4" s="121" t="s">
        <v>65</v>
      </c>
      <c r="G4" s="121" t="s">
        <v>66</v>
      </c>
      <c r="H4" s="121" t="s">
        <v>67</v>
      </c>
      <c r="I4" s="121" t="s">
        <v>68</v>
      </c>
      <c r="J4" s="121" t="s">
        <v>48</v>
      </c>
      <c r="K4" s="121" t="s">
        <v>65</v>
      </c>
      <c r="L4" s="121" t="s">
        <v>66</v>
      </c>
      <c r="M4" s="121" t="s">
        <v>67</v>
      </c>
      <c r="N4" s="121" t="s">
        <v>68</v>
      </c>
    </row>
    <row r="5" spans="1:243" ht="31.5" customHeight="1">
      <c r="A5" s="5"/>
      <c r="B5" s="81" t="s">
        <v>40</v>
      </c>
      <c r="C5" s="59">
        <v>12</v>
      </c>
      <c r="D5" s="106" t="s">
        <v>49</v>
      </c>
      <c r="E5" s="122">
        <f>SUM(F5:I5)</f>
        <v>12845</v>
      </c>
      <c r="F5" s="123">
        <v>12396</v>
      </c>
      <c r="G5" s="123">
        <v>161</v>
      </c>
      <c r="H5" s="123">
        <v>153</v>
      </c>
      <c r="I5" s="123">
        <v>135</v>
      </c>
      <c r="J5" s="124">
        <f>SUM(K5:N5)</f>
        <v>34663</v>
      </c>
      <c r="K5" s="123">
        <v>33488</v>
      </c>
      <c r="L5" s="123">
        <v>657</v>
      </c>
      <c r="M5" s="123">
        <v>254</v>
      </c>
      <c r="N5" s="123">
        <v>264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2:14" ht="31.5" customHeight="1">
      <c r="B6" s="81"/>
      <c r="C6" s="59">
        <v>13</v>
      </c>
      <c r="D6" s="60"/>
      <c r="E6" s="122">
        <f>SUM(F6:I6)</f>
        <v>10946</v>
      </c>
      <c r="F6" s="123">
        <v>10621</v>
      </c>
      <c r="G6" s="123">
        <v>174</v>
      </c>
      <c r="H6" s="123">
        <v>106</v>
      </c>
      <c r="I6" s="123">
        <v>45</v>
      </c>
      <c r="J6" s="124">
        <f>SUM(K6:N6)</f>
        <v>35604</v>
      </c>
      <c r="K6" s="123">
        <v>34550</v>
      </c>
      <c r="L6" s="123">
        <v>619</v>
      </c>
      <c r="M6" s="123">
        <v>226</v>
      </c>
      <c r="N6" s="123">
        <v>209</v>
      </c>
    </row>
    <row r="7" spans="2:14" ht="31.5" customHeight="1">
      <c r="B7" s="81"/>
      <c r="C7" s="143">
        <v>14</v>
      </c>
      <c r="D7" s="60"/>
      <c r="E7" s="124">
        <f>SUM(F7:I7)</f>
        <v>18093</v>
      </c>
      <c r="F7" s="123">
        <v>17710</v>
      </c>
      <c r="G7" s="123">
        <v>230</v>
      </c>
      <c r="H7" s="123">
        <v>106</v>
      </c>
      <c r="I7" s="123">
        <v>47</v>
      </c>
      <c r="J7" s="124">
        <f>SUM(K7:N7)</f>
        <v>36876</v>
      </c>
      <c r="K7" s="123">
        <v>35721</v>
      </c>
      <c r="L7" s="123">
        <v>619</v>
      </c>
      <c r="M7" s="123">
        <v>220</v>
      </c>
      <c r="N7" s="123">
        <v>316</v>
      </c>
    </row>
    <row r="8" spans="2:14" ht="31.5" customHeight="1">
      <c r="B8" s="196"/>
      <c r="C8" s="143">
        <v>15</v>
      </c>
      <c r="D8" s="144"/>
      <c r="E8" s="124">
        <f>SUM(F8:I8)</f>
        <v>12663</v>
      </c>
      <c r="F8" s="123">
        <v>12220</v>
      </c>
      <c r="G8" s="123">
        <v>201</v>
      </c>
      <c r="H8" s="123">
        <v>102</v>
      </c>
      <c r="I8" s="123">
        <v>140</v>
      </c>
      <c r="J8" s="124">
        <f>SUM(K8:N8)</f>
        <v>33790</v>
      </c>
      <c r="K8" s="123">
        <v>32800</v>
      </c>
      <c r="L8" s="123">
        <v>575</v>
      </c>
      <c r="M8" s="123">
        <v>205</v>
      </c>
      <c r="N8" s="123">
        <v>210</v>
      </c>
    </row>
    <row r="9" spans="2:14" ht="30" customHeight="1" thickBot="1">
      <c r="B9" s="202"/>
      <c r="C9" s="125">
        <v>16</v>
      </c>
      <c r="D9" s="126"/>
      <c r="E9" s="127">
        <f>SUM(F9:I9)</f>
        <v>14471</v>
      </c>
      <c r="F9" s="128">
        <v>13865</v>
      </c>
      <c r="G9" s="128">
        <v>181</v>
      </c>
      <c r="H9" s="128">
        <v>63</v>
      </c>
      <c r="I9" s="128">
        <v>362</v>
      </c>
      <c r="J9" s="127">
        <f>SUM(K9:N9)</f>
        <v>41377</v>
      </c>
      <c r="K9" s="128">
        <v>40522</v>
      </c>
      <c r="L9" s="128">
        <v>547</v>
      </c>
      <c r="M9" s="128">
        <v>142</v>
      </c>
      <c r="N9" s="128">
        <v>166</v>
      </c>
    </row>
    <row r="10" spans="1:14" ht="14.25">
      <c r="A10" s="6"/>
      <c r="B10" s="93" t="s">
        <v>191</v>
      </c>
      <c r="C10" s="22"/>
      <c r="D10" s="6"/>
      <c r="E10" s="6"/>
      <c r="F10" s="6"/>
      <c r="G10" s="6"/>
      <c r="H10" s="6"/>
      <c r="I10" s="6"/>
      <c r="J10" s="6"/>
      <c r="K10" s="6"/>
      <c r="L10" s="6"/>
      <c r="M10" s="9"/>
      <c r="N10" s="26" t="s">
        <v>61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IM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5.59765625" style="0" customWidth="1"/>
    <col min="5" max="6" width="30.59765625" style="0" customWidth="1"/>
  </cols>
  <sheetData>
    <row r="2" spans="2:5" ht="13.5" customHeight="1">
      <c r="B2" s="87"/>
      <c r="C2" s="8"/>
      <c r="D2" s="3"/>
      <c r="E2" s="7"/>
    </row>
    <row r="3" spans="2:6" ht="13.5" customHeight="1" thickBot="1">
      <c r="B3" s="146" t="s">
        <v>101</v>
      </c>
      <c r="C3" s="8"/>
      <c r="D3" s="3"/>
      <c r="E3" s="7"/>
      <c r="F3" s="26" t="s">
        <v>94</v>
      </c>
    </row>
    <row r="4" spans="1:247" ht="30" customHeight="1">
      <c r="A4" s="5"/>
      <c r="B4" s="101" t="s">
        <v>38</v>
      </c>
      <c r="C4" s="129"/>
      <c r="D4" s="130"/>
      <c r="E4" s="131" t="s">
        <v>69</v>
      </c>
      <c r="F4" s="131" t="s">
        <v>70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2:6" ht="30" customHeight="1">
      <c r="B5" s="58" t="s">
        <v>35</v>
      </c>
      <c r="C5" s="59">
        <v>12</v>
      </c>
      <c r="D5" s="82" t="s">
        <v>49</v>
      </c>
      <c r="E5" s="107">
        <v>20297</v>
      </c>
      <c r="F5" s="108">
        <v>6017</v>
      </c>
    </row>
    <row r="6" spans="2:6" ht="30" customHeight="1">
      <c r="B6" s="61"/>
      <c r="C6" s="59">
        <v>13</v>
      </c>
      <c r="D6" s="60"/>
      <c r="E6" s="107">
        <v>20621</v>
      </c>
      <c r="F6" s="108">
        <v>6223</v>
      </c>
    </row>
    <row r="7" spans="2:6" ht="30" customHeight="1">
      <c r="B7" s="61"/>
      <c r="C7" s="133">
        <v>14</v>
      </c>
      <c r="D7" s="60"/>
      <c r="E7" s="108">
        <v>20877</v>
      </c>
      <c r="F7" s="108">
        <v>6704</v>
      </c>
    </row>
    <row r="8" spans="2:6" ht="30" customHeight="1">
      <c r="B8" s="61"/>
      <c r="C8" s="133">
        <v>15</v>
      </c>
      <c r="D8" s="60"/>
      <c r="E8" s="107">
        <v>21386</v>
      </c>
      <c r="F8" s="108">
        <v>7163</v>
      </c>
    </row>
    <row r="9" spans="2:6" ht="30" customHeight="1" thickBot="1">
      <c r="B9" s="85"/>
      <c r="C9" s="67">
        <v>16</v>
      </c>
      <c r="D9" s="86"/>
      <c r="E9" s="134">
        <v>26492</v>
      </c>
      <c r="F9" s="134">
        <v>9742</v>
      </c>
    </row>
    <row r="10" spans="2:6" ht="14.25">
      <c r="B10" s="93" t="s">
        <v>84</v>
      </c>
      <c r="C10" s="20"/>
      <c r="D10" s="15"/>
      <c r="E10" s="14"/>
      <c r="F10" s="26" t="s">
        <v>71</v>
      </c>
    </row>
    <row r="11" spans="2:6" ht="14.25">
      <c r="B11" s="188"/>
      <c r="C11" s="20"/>
      <c r="D11" s="15"/>
      <c r="E11" s="14"/>
      <c r="F11" s="14"/>
    </row>
  </sheetData>
  <printOptions/>
  <pageMargins left="0.5" right="0.5" top="0.787" bottom="0.5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118305</cp:lastModifiedBy>
  <cp:lastPrinted>2006-05-12T02:04:43Z</cp:lastPrinted>
  <dcterms:created xsi:type="dcterms:W3CDTF">2001-06-22T05:15:28Z</dcterms:created>
  <dcterms:modified xsi:type="dcterms:W3CDTF">2006-05-31T01:55:01Z</dcterms:modified>
  <cp:category/>
  <cp:version/>
  <cp:contentType/>
  <cp:contentStatus/>
</cp:coreProperties>
</file>