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財政係】\R6\110 財政共通\040 財政照会・回答\070 財政状況資料集（2月）\03　提出　〆3.11\"/>
    </mc:Choice>
  </mc:AlternateContent>
  <xr:revisionPtr revIDLastSave="0" documentId="13_ncr:1_{32DE250F-4BD3-473B-92AF-AC73400202DB}" xr6:coauthVersionLast="47" xr6:coauthVersionMax="47" xr10:uidLastSave="{00000000-0000-0000-0000-000000000000}"/>
  <bookViews>
    <workbookView xWindow="20370" yWindow="-1365" windowWidth="29040" windowHeight="15840" tabRatio="767" firstSheet="1"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BW34" i="10"/>
  <c r="BW35" i="10" s="1"/>
  <c r="C34" i="10"/>
  <c r="C35" i="10" s="1"/>
  <c r="BW36" i="10" l="1"/>
  <c r="BW37" i="10" s="1"/>
  <c r="BW38" i="10" s="1"/>
  <c r="BW39" i="10" s="1"/>
  <c r="BW40" i="10" s="1"/>
  <c r="BW41" i="10" s="1"/>
  <c r="BW42" i="10" s="1"/>
  <c r="BW43" i="10" s="1"/>
  <c r="CO34"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<sst xmlns="http://schemas.openxmlformats.org/spreadsheetml/2006/main" count="1076" uniqueCount="567">
  <si>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</si>
  <si>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</si>
  <si>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</si>
  <si>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</si>
  <si>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</si>
  <si>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</si>
  <si>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</si>
  <si>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</si>
  <si>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</si>
  <si>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</si>
  <si>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</si>
  <si>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</si>
  <si>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</si>
  <si>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</si>
  <si>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</si>
  <si>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</si>
  <si>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</si>
  <si>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</si>
  <si>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</si>
  <si>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</si>
  <si>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</si>
  <si>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</si>
  <si>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</si>
  <si>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</si>
  <si>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</si>
  <si>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</si>
  <si>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</si>
  <si>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</si>
  <si>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</si>
  <si>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</si>
  <si>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</si>
  <si>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</si>
  <si>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</si>
  <si>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</si>
  <si>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</si>
  <si>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</si>
  <si>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</si>
  <si>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</si>
  <si>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</si>
  <si>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</si>
  <si>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</si>
  <si>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</si>
  <si>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</si>
  <si>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</si>
  <si>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</si>
  <si>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</si>
  <si>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</si>
  <si>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</si>
  <si>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</si>
  <si>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</si>
  <si>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</si>
  <si>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</si>
  <si>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</si>
  <si>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</si>
  <si>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</si>
  <si>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</si>
  <si>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</si>
  <si>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</si>
  <si>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</si>
  <si>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</si>
  <si>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</si>
  <si>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</si>
  <si>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</si>
  <si>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</si>
  <si>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</si>
  <si>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</si>
  <si>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</si>
  <si>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</si>
  <si>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</si>
  <si>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</si>
  <si>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</si>
  <si>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</si>
  <si>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</si>
  <si>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</si>
  <si>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</si>
  <si>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</si>
  <si>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</si>
  <si>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</si>
  <si>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</si>
  <si>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</si>
  <si>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</si>
  <si>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</si>
  <si>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</si>
  <si>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</si>
  <si>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</si>
  <si>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</si>
  <si>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</si>
  <si>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</si>
  <si>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</si>
  <si>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</si>
  <si>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</si>
  <si>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</si>
  <si>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</si>
  <si>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</si>
  <si>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</si>
  <si>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</si>
  <si>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</si>
  <si>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</si>
  <si>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</si>
  <si>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</si>
  <si>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</si>
  <si>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</si>
  <si>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</si>
  <si>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</si>
  <si>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</si>
  <si>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</si>
  <si>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</si>
  <si>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</si>
  <si>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</si>
  <si>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</si>
  <si>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</si>
  <si>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</si>
  <si>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</si>
  <si>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</si>
  <si>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</si>
  <si>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</si>
  <si>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</si>
  <si>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</si>
  <si>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</si>
  <si>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</si>
  <si>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</si>
  <si>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</si>
  <si>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</si>
  <si>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</si>
  <si>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</si>
  <si>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</si>
  <si>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</si>
  <si>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</si>
  <si>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</si>
  <si>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</si>
  <si>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</si>
  <si>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</si>
  <si>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</si>
  <si>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</si>
  <si>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</si>
  <si>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</si>
  <si>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</si>
  <si>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</si>
  <si>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</si>
  <si>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</si>
  <si>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</si>
  <si>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</si>
  <si>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</si>
  <si>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</si>
  <si>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</si>
  <si>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</si>
  <si>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</si>
  <si>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</si>
  <si>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</si>
  <si>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</si>
  <si>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</si>
  <si>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</si>
  <si>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</si>
  <si>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</si>
  <si>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</si>
  <si>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</si>
  <si>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</si>
  <si>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</si>
  <si>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</si>
  <si>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</si>
  <si>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</si>
  <si>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</si>
  <si>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</si>
  <si>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</si>
  <si>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</si>
  <si>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</si>
  <si>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</si>
  <si>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</si>
  <si>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</si>
  <si>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</si>
  <si>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</si>
  <si>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</si>
  <si>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</si>
  <si>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</si>
  <si>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</si>
  <si>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</si>
  <si>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</si>
  <si>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</si>
  <si>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</si>
  <si>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</si>
  <si>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</si>
  <si>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</si>
  <si>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</si>
  <si>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</si>
  <si>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</si>
  <si>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</si>
  <si>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</si>
  <si>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</si>
  <si>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</si>
  <si>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</si>
  <si>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</si>
  <si>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</si>
  <si>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</si>
  <si>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</si>
  <si>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</si>
  <si>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</si>
  <si>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</si>
  <si>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</si>
  <si>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</si>
  <si>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</si>
  <si>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</si>
  <si>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</si>
  <si>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</si>
  <si>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</si>
  <si>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</si>
  <si>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</si>
  <si>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</si>
  <si>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</si>
  <si>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</si>
  <si>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</si>
  <si>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</si>
  <si>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</si>
  <si>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</si>
  <si>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</si>
  <si>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</si>
  <si>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</si>
  <si>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</si>
  <si>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</si>
  <si>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</si>
  <si>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</si>
  <si>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</si>
  <si>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</si>
  <si>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</si>
  <si>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</si>
  <si>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</si>
  <si>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</si>
  <si>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</si>
  <si>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</si>
  <si>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</si>
  <si>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</si>
  <si>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</si>
  <si>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</si>
  <si>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</si>
  <si>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</si>
  <si>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</si>
  <si>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</si>
  <si>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</si>
  <si>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</si>
  <si>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</si>
  <si>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</si>
  <si>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</si>
  <si>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</si>
  <si>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</si>
  <si>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</si>
  <si>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</si>
  <si>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</si>
  <si>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</si>
  <si>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</si>
  <si>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</si>
  <si>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</si>
  <si>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</si>
  <si>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</si>
  <si>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</si>
  <si>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</si>
  <si>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</si>
  <si>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</si>
  <si>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</si>
  <si>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</si>
  <si>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</si>
  <si>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</si>
  <si>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</si>
  <si>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</si>
  <si>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</si>
  <si>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</si>
  <si>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</si>
  <si>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</si>
  <si>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</si>
  <si>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</si>
  <si>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</si>
  <si>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</si>
  <si>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</si>
  <si>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</si>
  <si>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</si>
  <si>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</si>
  <si>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</si>
  <si>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</si>
  <si>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</si>
  <si>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</si>
  <si>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</si>
  <si>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</si>
  <si>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</si>
  <si>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</si>
  <si>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</si>
  <si>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</si>
  <si>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</si>
  <si>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</si>
  <si>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</si>
  <si>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</si>
  <si>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</si>
  <si>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</si>
  <si>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</si>
  <si>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</si>
  <si>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</si>
  <si>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</si>
  <si>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</si>
  <si>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</si>
  <si>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</si>
  <si>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</si>
  <si>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</si>
  <si>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</si>
  <si>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</si>
  <si>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</si>
  <si>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</si>
  <si>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</si>
  <si>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</si>
  <si>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</si>
  <si>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</si>
  <si>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</si>
  <si>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</si>
  <si>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</si>
  <si>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</si>
  <si>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</si>
  <si>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</si>
  <si>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</si>
  <si>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</si>
  <si>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</si>
  <si>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</si>
  <si>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</si>
  <si>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</si>
  <si>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</si>
  <si>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</si>
  <si>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</si>
  <si>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</si>
  <si>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</si>
  <si>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</si>
  <si>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</si>
  <si>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</si>
  <si>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</si>
  <si>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</si>
  <si>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</si>
  <si>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</si>
  <si>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</si>
  <si>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</si>
  <si>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</si>
  <si>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</si>
  <si>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</si>
  <si>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</si>
  <si>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</si>
  <si>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</si>
  <si>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</si>
  <si>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</si>
  <si>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</si>
  <si>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</si>
  <si>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</si>
  <si>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</si>
  <si>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</si>
  <si>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</si>
  <si>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</si>
  <si>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</si>
  <si>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</si>
  <si>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</si>
  <si>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</si>
  <si>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</si>
  <si>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</si>
  <si>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</si>
  <si>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</si>
  <si>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</si>
  <si>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</si>
  <si>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</si>
  <si>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</si>
  <si>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</si>
  <si>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</si>
  <si>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</si>
  <si>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</si>
  <si>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</si>
  <si>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</si>
  <si>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</si>
  <si>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</si>
  <si>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</si>
  <si>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</si>
  <si>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</si>
  <si>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</si>
  <si>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</si>
  <si>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</si>
  <si>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関市中小企業従業員退職金共済事業特別会計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</si>
  <si>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</si>
  <si>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</si>
  <si>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</si>
  <si>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</si>
  <si>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</si>
  <si>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</si>
  <si>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</si>
  <si>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</si>
  <si>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</si>
  <si>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</si>
  <si>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</si>
  <si>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</si>
  <si>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</si>
  <si>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関市国民健康保険特別会計（事業勘定）</t>
    <phoneticPr fontId="5"/>
  </si>
  <si>
    <t>関市国民健康保険特別会計（直診勘定）</t>
    <phoneticPr fontId="5"/>
  </si>
  <si>
    <t>関市介護保険事業特別会計</t>
    <phoneticPr fontId="5"/>
  </si>
  <si>
    <t>関市後期高齢者医療特別会計</t>
    <phoneticPr fontId="5"/>
  </si>
  <si>
    <t>関市水道事業会計</t>
    <phoneticPr fontId="5"/>
  </si>
  <si>
    <t>関市下水道事業会計</t>
    <phoneticPr fontId="5"/>
  </si>
  <si>
    <t>関市公設地方卸売市場事業特別会計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</si>
  <si>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</si>
  <si>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</si>
  <si>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</si>
  <si>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</si>
  <si>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</si>
  <si>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</si>
  <si>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</si>
  <si>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</si>
  <si>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</si>
  <si>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</si>
  <si>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</si>
  <si>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</si>
  <si>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</si>
  <si>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</si>
  <si>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</si>
  <si>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</si>
  <si>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</si>
  <si>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</si>
  <si>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</si>
  <si>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</si>
  <si>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</si>
  <si>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</si>
  <si>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</si>
  <si>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</si>
  <si>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</si>
  <si>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</si>
  <si>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</si>
  <si>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</si>
  <si>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</si>
  <si>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</si>
  <si>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</si>
  <si>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</si>
  <si>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</si>
  <si>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</si>
  <si>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</si>
  <si>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</si>
  <si>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</si>
  <si>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</si>
  <si>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</si>
  <si>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</si>
  <si>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</si>
  <si>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</si>
  <si>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</si>
  <si>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</si>
  <si>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</si>
  <si>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</si>
  <si>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</si>
  <si>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</si>
  <si>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</si>
  <si>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</si>
  <si>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</si>
  <si>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</si>
  <si>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</si>
  <si>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</si>
  <si>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</si>
  <si>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</si>
  <si>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</si>
  <si>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</si>
  <si>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</si>
  <si>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</si>
  <si>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</si>
  <si>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</si>
  <si>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</si>
  <si>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</si>
  <si>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</si>
  <si>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</si>
  <si>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</si>
  <si>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</si>
  <si>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</si>
  <si>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</si>
  <si>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</si>
  <si>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</si>
  <si>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</si>
  <si>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</si>
  <si>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</si>
  <si>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</si>
  <si>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</si>
  <si>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</si>
  <si>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</si>
  <si>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</si>
  <si>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</si>
  <si>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</si>
  <si>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</si>
  <si>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</si>
  <si>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</si>
  <si>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</si>
  <si>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</si>
  <si>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</si>
  <si>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</si>
  <si>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</si>
  <si>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</si>
  <si>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</si>
  <si>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</si>
  <si>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</si>
  <si>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</si>
  <si>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</si>
  <si>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</si>
  <si>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</si>
  <si>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</si>
  <si>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</si>
  <si>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</si>
  <si>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</si>
  <si>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</si>
  <si>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</si>
  <si>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</si>
  <si>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</si>
  <si>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</si>
  <si>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</si>
  <si>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</si>
  <si>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</si>
  <si>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</si>
  <si>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</si>
  <si>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</si>
  <si>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</si>
  <si>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</si>
  <si>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</si>
  <si>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</si>
  <si>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</si>
  <si>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</si>
  <si>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</si>
  <si>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</si>
  <si>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</si>
  <si>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</si>
  <si>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</si>
  <si>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</si>
  <si>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</si>
  <si>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</si>
  <si>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</si>
  <si>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</si>
  <si>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</si>
  <si>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</si>
  <si>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</si>
  <si>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</si>
  <si>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</si>
  <si>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</si>
  <si>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12.79</t>
  </si>
  <si>
    <t>一般会計</t>
  </si>
  <si>
    <t>関市水道事業会計</t>
  </si>
  <si>
    <t>関市下水道事業会計</t>
  </si>
  <si>
    <t>関市介護保険事業特別会計</t>
  </si>
  <si>
    <t>関市後期高齢者医療特別会計</t>
  </si>
  <si>
    <t>関市国民健康保険特別会計（事業勘定）</t>
  </si>
  <si>
    <t>関市国民健康保険特別会計（直診勘定）</t>
  </si>
  <si>
    <t>関市中小企業従業員退職金共済事業特別会計</t>
  </si>
  <si>
    <t>その他会計（赤字）</t>
  </si>
  <si>
    <t>その他会計（黒字）</t>
  </si>
  <si>
    <t>R01</t>
    <phoneticPr fontId="5"/>
  </si>
  <si>
    <t>R02</t>
    <phoneticPr fontId="5"/>
  </si>
  <si>
    <t>R03</t>
    <phoneticPr fontId="5"/>
  </si>
  <si>
    <t>R04</t>
    <phoneticPr fontId="5"/>
  </si>
  <si>
    <t>R05</t>
    <phoneticPr fontId="5"/>
  </si>
  <si>
    <t>基金から3,581百万円繰入</t>
    <rPh sb="0" eb="2">
      <t>キキン</t>
    </rPh>
    <rPh sb="9" eb="12">
      <t>ヒャクマンエン</t>
    </rPh>
    <rPh sb="12" eb="14">
      <t>クリイレ</t>
    </rPh>
    <phoneticPr fontId="2"/>
  </si>
  <si>
    <t>基金から44百万円繰入</t>
  </si>
  <si>
    <t>○</t>
  </si>
  <si>
    <t>関市土地開発公社</t>
    <rPh sb="0" eb="2">
      <t>セキシ</t>
    </rPh>
    <rPh sb="2" eb="8">
      <t>トチカイハツコウシャ</t>
    </rPh>
    <phoneticPr fontId="2"/>
  </si>
  <si>
    <t>法適用企業</t>
  </si>
  <si>
    <t>法非適用企業</t>
  </si>
  <si>
    <t>岐阜県市町村会館組合</t>
    <rPh sb="0" eb="3">
      <t>ギフケン</t>
    </rPh>
    <rPh sb="3" eb="6">
      <t>シチョウソン</t>
    </rPh>
    <rPh sb="6" eb="8">
      <t>カイカン</t>
    </rPh>
    <rPh sb="8" eb="10">
      <t>クミアイ</t>
    </rPh>
    <phoneticPr fontId="2"/>
  </si>
  <si>
    <t>岐北衛生施設利用組合</t>
    <rPh sb="0" eb="4">
      <t>ギホクエイセイ</t>
    </rPh>
    <rPh sb="4" eb="6">
      <t>シセツ</t>
    </rPh>
    <rPh sb="6" eb="10">
      <t>リヨウクミアイ</t>
    </rPh>
    <phoneticPr fontId="2"/>
  </si>
  <si>
    <t>中濃地域広域行政事務組合（一般会計）</t>
    <rPh sb="0" eb="2">
      <t>チュウノウ</t>
    </rPh>
    <rPh sb="2" eb="4">
      <t>チイキ</t>
    </rPh>
    <rPh sb="4" eb="8">
      <t>コウイキギョウセイ</t>
    </rPh>
    <rPh sb="8" eb="10">
      <t>ジム</t>
    </rPh>
    <rPh sb="10" eb="12">
      <t>クミアイ</t>
    </rPh>
    <rPh sb="13" eb="17">
      <t>イッパンカイケイ</t>
    </rPh>
    <phoneticPr fontId="2"/>
  </si>
  <si>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2"/>
  </si>
  <si>
    <t>中濃地域広域行政事務組合（造林事業特別会計）</t>
    <rPh sb="0" eb="2">
      <t>チュウノウ</t>
    </rPh>
    <rPh sb="2" eb="4">
      <t>チイキ</t>
    </rPh>
    <rPh sb="4" eb="8">
      <t>コウイキギョウセイ</t>
    </rPh>
    <rPh sb="8" eb="10">
      <t>ジム</t>
    </rPh>
    <rPh sb="10" eb="12">
      <t>クミアイ</t>
    </rPh>
    <rPh sb="13" eb="15">
      <t>ゾウリン</t>
    </rPh>
    <rPh sb="15" eb="17">
      <t>ジギョウ</t>
    </rPh>
    <rPh sb="17" eb="19">
      <t>トクベツ</t>
    </rPh>
    <rPh sb="19" eb="21">
      <t>カイケイ</t>
    </rPh>
    <phoneticPr fontId="2"/>
  </si>
  <si>
    <t>中濃地域広域行政事務組合（障害者総合支援事業特別会計）</t>
    <rPh sb="0" eb="2">
      <t>チュウノウ</t>
    </rPh>
    <rPh sb="2" eb="4">
      <t>チイキ</t>
    </rPh>
    <rPh sb="4" eb="8">
      <t>コウイキギョウセイ</t>
    </rPh>
    <rPh sb="8" eb="10">
      <t>ジム</t>
    </rPh>
    <rPh sb="10" eb="12">
      <t>クミアイ</t>
    </rPh>
    <rPh sb="13" eb="16">
      <t>ショウガイシャ</t>
    </rPh>
    <rPh sb="16" eb="18">
      <t>ソウゴウ</t>
    </rPh>
    <rPh sb="18" eb="20">
      <t>シエン</t>
    </rPh>
    <rPh sb="20" eb="22">
      <t>ジギョウ</t>
    </rPh>
    <rPh sb="22" eb="24">
      <t>トクベツ</t>
    </rPh>
    <rPh sb="24" eb="26">
      <t>カイケイ</t>
    </rPh>
    <phoneticPr fontId="2"/>
  </si>
  <si>
    <t>中濃消防組合</t>
    <rPh sb="0" eb="6">
      <t>チュウノウショウボウクミアイ</t>
    </rPh>
    <phoneticPr fontId="2"/>
  </si>
  <si>
    <t>岐阜地域児童発達支援センター組合</t>
    <rPh sb="0" eb="2">
      <t>ギフ</t>
    </rPh>
    <rPh sb="2" eb="4">
      <t>チイキ</t>
    </rPh>
    <rPh sb="4" eb="8">
      <t>ジドウハッタツ</t>
    </rPh>
    <rPh sb="8" eb="10">
      <t>シエン</t>
    </rPh>
    <rPh sb="14" eb="16">
      <t>クミアイ</t>
    </rPh>
    <phoneticPr fontId="2"/>
  </si>
  <si>
    <t>後期高齢者医療連合（一般会計分）</t>
    <rPh sb="0" eb="5">
      <t>コウキコウレイシャ</t>
    </rPh>
    <rPh sb="5" eb="7">
      <t>イリョウ</t>
    </rPh>
    <rPh sb="7" eb="9">
      <t>レンゴウ</t>
    </rPh>
    <rPh sb="10" eb="12">
      <t>イッパン</t>
    </rPh>
    <rPh sb="12" eb="14">
      <t>カイケイ</t>
    </rPh>
    <rPh sb="14" eb="15">
      <t>ブン</t>
    </rPh>
    <phoneticPr fontId="2"/>
  </si>
  <si>
    <t>後期高齢者医療連合（特別会計分）</t>
    <rPh sb="0" eb="5">
      <t>コウキコウレイシャ</t>
    </rPh>
    <rPh sb="5" eb="7">
      <t>イリョウ</t>
    </rPh>
    <rPh sb="7" eb="9">
      <t>レンゴウ</t>
    </rPh>
    <rPh sb="10" eb="12">
      <t>トクベツ</t>
    </rPh>
    <rPh sb="12" eb="14">
      <t>カイケイ</t>
    </rPh>
    <rPh sb="14" eb="15">
      <t>ブン</t>
    </rPh>
    <phoneticPr fontId="2"/>
  </si>
  <si>
    <t>関市公共施設等整備基金</t>
    <phoneticPr fontId="5"/>
  </si>
  <si>
    <t>関市学校施設整備基金</t>
    <phoneticPr fontId="2"/>
  </si>
  <si>
    <t>関市地域振興基金</t>
    <phoneticPr fontId="2"/>
  </si>
  <si>
    <t>関市地域福祉基金</t>
    <phoneticPr fontId="2"/>
  </si>
  <si>
    <t>関市職員退職手当基金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</si>
</sst>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56EF-4CF2-BCE7-1AD17090E5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62515</c:v>
                </c:pt>
                <c:pt idx="1">
                  <c:v>57376</c:v>
                </c:pt>
                <c:pt idx="2">
                  <c:v>52745</c:v>
                </c:pt>
                <c:pt idx="3">
                  <c:v>69476</c:v>
                </c:pt>
                <c:pt idx="4">
                  <c:v>68468</c:v>
                </c:pt>
              </c:numCache>
            </c:numRef>
          </c:val>
          <c:smooth val="0"/>
          <c:extLst>
            <c:ext xmlns:c16="http://schemas.microsoft.com/office/drawing/2014/chart" uri="{C3380CC4-5D6E-409C-BE32-E72D297353CC}">
              <c16:uniqueId val="{00000001-56EF-4CF2-BCE7-1AD17090E5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14.34</c:v>
                </c:pt>
                <c:pt idx="1">
                  <c:v>18.91</c:v>
                </c:pt>
                <c:pt idx="2">
                  <c:v>18</c:v>
                </c:pt>
                <c:pt idx="3">
                  <c:v>16.78</c:v>
                </c:pt>
                <c:pt idx="4">
                  <c:v>16.45</c:v>
                </c:pt>
              </c:numCache>
            </c:numRef>
          </c:val>
          <c:extLst>
            <c:ext xmlns:c16="http://schemas.microsoft.com/office/drawing/2014/chart" uri="{C3380CC4-5D6E-409C-BE32-E72D297353CC}">
              <c16:uniqueId val="{00000000-6880-44AD-BEE9-3224B9185E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39.47</c:v>
                </c:pt>
                <c:pt idx="1">
                  <c:v>51.26</c:v>
                </c:pt>
                <c:pt idx="2">
                  <c:v>64.59</c:v>
                </c:pt>
                <c:pt idx="3">
                  <c:v>54.15</c:v>
                </c:pt>
                <c:pt idx="4">
                  <c:v>62.26</c:v>
                </c:pt>
              </c:numCache>
            </c:numRef>
          </c:val>
          <c:extLst>
            <c:ext xmlns:c16="http://schemas.microsoft.com/office/drawing/2014/chart" uri="{C3380CC4-5D6E-409C-BE32-E72D297353CC}">
              <c16:uniqueId val="{00000001-6880-44AD-BEE9-3224B9185E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2.93</c:v>
                </c:pt>
                <c:pt idx="1">
                  <c:v>10.79</c:v>
                </c:pt>
                <c:pt idx="2">
                  <c:v>9.75</c:v>
                </c:pt>
                <c:pt idx="3">
                  <c:v>-12.79</c:v>
                </c:pt>
                <c:pt idx="4">
                  <c:v>4.62</c:v>
                </c:pt>
              </c:numCache>
            </c:numRef>
          </c:val>
          <c:smooth val="0"/>
          <c:extLst>
            <c:ext xmlns:c16="http://schemas.microsoft.com/office/drawing/2014/chart" uri="{C3380CC4-5D6E-409C-BE32-E72D297353CC}">
              <c16:uniqueId val="{00000002-6880-44AD-BEE9-3224B9185E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4B3-4B8D-8E45-27AC0AA298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B3-4B8D-8E45-27AC0AA29851}"/>
            </c:ext>
          </c:extLst>
        </c:ser>
        <c:ser>
          <c:idx val="2"/>
          <c:order val="2"/>
          <c:tx>
            <c:strRef>
              <c:f>データシート!$A$29</c:f>
              <c:strCache>
                <c:ptCount val="1"/>
                <c:pt idx="0">
                  <c:v>関市中小企業従業員退職金共済事業特別会計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4B3-4B8D-8E45-27AC0AA29851}"/>
            </c:ext>
          </c:extLst>
        </c:ser>
        <c:ser>
          <c:idx val="3"/>
          <c:order val="3"/>
          <c:tx>
            <c:strRef>
              <c:f>データシート!$A$30</c:f>
              <c:strCache>
                <c:ptCount val="1"/>
                <c:pt idx="0">
                  <c:v>関市国民健康保険特別会計（直診勘定）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0.08</c:v>
                </c:pt>
                <c:pt idx="4">
                  <c:v>#N/A</c:v>
                </c:pt>
                <c:pt idx="5">
                  <c:v>0.09</c:v>
                </c:pt>
                <c:pt idx="6">
                  <c:v>#N/A</c:v>
                </c:pt>
                <c:pt idx="7">
                  <c:v>0.08</c:v>
                </c:pt>
                <c:pt idx="8">
                  <c:v>#N/A</c:v>
                </c:pt>
                <c:pt idx="9">
                  <c:v>0.09</c:v>
                </c:pt>
              </c:numCache>
            </c:numRef>
          </c:val>
          <c:extLst>
            <c:ext xmlns:c16="http://schemas.microsoft.com/office/drawing/2014/chart" uri="{C3380CC4-5D6E-409C-BE32-E72D297353CC}">
              <c16:uniqueId val="{00000003-94B3-4B8D-8E45-27AC0AA29851}"/>
            </c:ext>
          </c:extLst>
        </c:ser>
        <c:ser>
          <c:idx val="4"/>
          <c:order val="4"/>
          <c:tx>
            <c:strRef>
              <c:f>データシート!$A$31</c:f>
              <c:strCache>
                <c:ptCount val="1"/>
                <c:pt idx="0">
                  <c:v>関市国民健康保険特別会計（事業勘定）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0.33</c:v>
                </c:pt>
                <c:pt idx="2">
                  <c:v>#N/A</c:v>
                </c:pt>
                <c:pt idx="3">
                  <c:v>0.13</c:v>
                </c:pt>
                <c:pt idx="4">
                  <c:v>#N/A</c:v>
                </c:pt>
                <c:pt idx="5">
                  <c:v>0.48</c:v>
                </c:pt>
                <c:pt idx="6">
                  <c:v>#N/A</c:v>
                </c:pt>
                <c:pt idx="7">
                  <c:v>0.03</c:v>
                </c:pt>
                <c:pt idx="8">
                  <c:v>#N/A</c:v>
                </c:pt>
                <c:pt idx="9">
                  <c:v>0.13</c:v>
                </c:pt>
              </c:numCache>
            </c:numRef>
          </c:val>
          <c:extLst>
            <c:ext xmlns:c16="http://schemas.microsoft.com/office/drawing/2014/chart" uri="{C3380CC4-5D6E-409C-BE32-E72D297353CC}">
              <c16:uniqueId val="{00000004-94B3-4B8D-8E45-27AC0AA29851}"/>
            </c:ext>
          </c:extLst>
        </c:ser>
        <c:ser>
          <c:idx val="5"/>
          <c:order val="5"/>
          <c:tx>
            <c:strRef>
              <c:f>データシート!$A$32</c:f>
              <c:strCache>
                <c:ptCount val="1"/>
                <c:pt idx="0">
                  <c:v>関市後期高齢者医療特別会計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0.09</c:v>
                </c:pt>
                <c:pt idx="4">
                  <c:v>#N/A</c:v>
                </c:pt>
                <c:pt idx="5">
                  <c:v>0.56999999999999995</c:v>
                </c:pt>
                <c:pt idx="6">
                  <c:v>#N/A</c:v>
                </c:pt>
                <c:pt idx="7">
                  <c:v>0.12</c:v>
                </c:pt>
                <c:pt idx="8">
                  <c:v>#N/A</c:v>
                </c:pt>
                <c:pt idx="9">
                  <c:v>0.15</c:v>
                </c:pt>
              </c:numCache>
            </c:numRef>
          </c:val>
          <c:extLst>
            <c:ext xmlns:c16="http://schemas.microsoft.com/office/drawing/2014/chart" uri="{C3380CC4-5D6E-409C-BE32-E72D297353CC}">
              <c16:uniqueId val="{00000005-94B3-4B8D-8E45-27AC0AA29851}"/>
            </c:ext>
          </c:extLst>
        </c:ser>
        <c:ser>
          <c:idx val="6"/>
          <c:order val="6"/>
          <c:tx>
            <c:strRef>
              <c:f>データシート!$A$33</c:f>
              <c:strCache>
                <c:ptCount val="1"/>
                <c:pt idx="0">
                  <c:v>関市介護保険事業特別会計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1.31</c:v>
                </c:pt>
                <c:pt idx="2">
                  <c:v>#N/A</c:v>
                </c:pt>
                <c:pt idx="3">
                  <c:v>1.06</c:v>
                </c:pt>
                <c:pt idx="4">
                  <c:v>#N/A</c:v>
                </c:pt>
                <c:pt idx="5">
                  <c:v>0.78</c:v>
                </c:pt>
                <c:pt idx="6">
                  <c:v>#N/A</c:v>
                </c:pt>
                <c:pt idx="7">
                  <c:v>0.47</c:v>
                </c:pt>
                <c:pt idx="8">
                  <c:v>#N/A</c:v>
                </c:pt>
                <c:pt idx="9">
                  <c:v>0.54</c:v>
                </c:pt>
              </c:numCache>
            </c:numRef>
          </c:val>
          <c:extLst>
            <c:ext xmlns:c16="http://schemas.microsoft.com/office/drawing/2014/chart" uri="{C3380CC4-5D6E-409C-BE32-E72D297353CC}">
              <c16:uniqueId val="{00000006-94B3-4B8D-8E45-27AC0AA29851}"/>
            </c:ext>
          </c:extLst>
        </c:ser>
        <c:ser>
          <c:idx val="7"/>
          <c:order val="7"/>
          <c:tx>
            <c:strRef>
              <c:f>データシート!$A$34</c:f>
              <c:strCache>
                <c:ptCount val="1"/>
                <c:pt idx="0">
                  <c:v>関市下水道事業会計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1.17</c:v>
                </c:pt>
                <c:pt idx="4">
                  <c:v>#N/A</c:v>
                </c:pt>
                <c:pt idx="5">
                  <c:v>2.1</c:v>
                </c:pt>
                <c:pt idx="6">
                  <c:v>#N/A</c:v>
                </c:pt>
                <c:pt idx="7">
                  <c:v>2.62</c:v>
                </c:pt>
                <c:pt idx="8">
                  <c:v>#N/A</c:v>
                </c:pt>
                <c:pt idx="9">
                  <c:v>3.22</c:v>
                </c:pt>
              </c:numCache>
            </c:numRef>
          </c:val>
          <c:extLst>
            <c:ext xmlns:c16="http://schemas.microsoft.com/office/drawing/2014/chart" uri="{C3380CC4-5D6E-409C-BE32-E72D297353CC}">
              <c16:uniqueId val="{00000007-94B3-4B8D-8E45-27AC0AA29851}"/>
            </c:ext>
          </c:extLst>
        </c:ser>
        <c:ser>
          <c:idx val="8"/>
          <c:order val="8"/>
          <c:tx>
            <c:strRef>
              <c:f>データシート!$A$35</c:f>
              <c:strCache>
                <c:ptCount val="1"/>
                <c:pt idx="0">
                  <c:v>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7.68</c:v>
                </c:pt>
                <c:pt idx="2">
                  <c:v>#N/A</c:v>
                </c:pt>
                <c:pt idx="3">
                  <c:v>7.5</c:v>
                </c:pt>
                <c:pt idx="4">
                  <c:v>#N/A</c:v>
                </c:pt>
                <c:pt idx="5">
                  <c:v>6.31</c:v>
                </c:pt>
                <c:pt idx="6">
                  <c:v>#N/A</c:v>
                </c:pt>
                <c:pt idx="7">
                  <c:v>6.59</c:v>
                </c:pt>
                <c:pt idx="8">
                  <c:v>#N/A</c:v>
                </c:pt>
                <c:pt idx="9">
                  <c:v>5.56</c:v>
                </c:pt>
              </c:numCache>
            </c:numRef>
          </c:val>
          <c:extLst>
            <c:ext xmlns:c16="http://schemas.microsoft.com/office/drawing/2014/chart" uri="{C3380CC4-5D6E-409C-BE32-E72D297353CC}">
              <c16:uniqueId val="{00000008-94B3-4B8D-8E45-27AC0AA298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14.33</c:v>
                </c:pt>
                <c:pt idx="2">
                  <c:v>#N/A</c:v>
                </c:pt>
                <c:pt idx="3">
                  <c:v>18.899999999999999</c:v>
                </c:pt>
                <c:pt idx="4">
                  <c:v>#N/A</c:v>
                </c:pt>
                <c:pt idx="5">
                  <c:v>17.989999999999998</c:v>
                </c:pt>
                <c:pt idx="6">
                  <c:v>#N/A</c:v>
                </c:pt>
                <c:pt idx="7">
                  <c:v>16.77</c:v>
                </c:pt>
                <c:pt idx="8">
                  <c:v>#N/A</c:v>
                </c:pt>
                <c:pt idx="9">
                  <c:v>16.440000000000001</c:v>
                </c:pt>
              </c:numCache>
            </c:numRef>
          </c:val>
          <c:extLst>
            <c:ext xmlns:c16="http://schemas.microsoft.com/office/drawing/2014/chart" uri="{C3380CC4-5D6E-409C-BE32-E72D297353CC}">
              <c16:uniqueId val="{00000009-94B3-4B8D-8E45-27AC0AA298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5211</c:v>
                </c:pt>
                <c:pt idx="5">
                  <c:v>5122</c:v>
                </c:pt>
                <c:pt idx="8">
                  <c:v>5231</c:v>
                </c:pt>
                <c:pt idx="11">
                  <c:v>5183</c:v>
                </c:pt>
                <c:pt idx="14">
                  <c:v>5074</c:v>
                </c:pt>
              </c:numCache>
            </c:numRef>
          </c:val>
          <c:extLst>
            <c:ext xmlns:c16="http://schemas.microsoft.com/office/drawing/2014/chart" uri="{C3380CC4-5D6E-409C-BE32-E72D297353CC}">
              <c16:uniqueId val="{00000000-F42B-4C40-A052-CBE90548C3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2B-4C40-A052-CBE90548C3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48</c:v>
                </c:pt>
                <c:pt idx="3">
                  <c:v>48</c:v>
                </c:pt>
                <c:pt idx="6">
                  <c:v>48</c:v>
                </c:pt>
                <c:pt idx="9">
                  <c:v>48</c:v>
                </c:pt>
                <c:pt idx="12">
                  <c:v>89</c:v>
                </c:pt>
              </c:numCache>
            </c:numRef>
          </c:val>
          <c:extLst>
            <c:ext xmlns:c16="http://schemas.microsoft.com/office/drawing/2014/chart" uri="{C3380CC4-5D6E-409C-BE32-E72D297353CC}">
              <c16:uniqueId val="{00000002-F42B-4C40-A052-CBE90548C3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191</c:v>
                </c:pt>
                <c:pt idx="3">
                  <c:v>188</c:v>
                </c:pt>
                <c:pt idx="6">
                  <c:v>175</c:v>
                </c:pt>
                <c:pt idx="9">
                  <c:v>161</c:v>
                </c:pt>
                <c:pt idx="12">
                  <c:v>150</c:v>
                </c:pt>
              </c:numCache>
            </c:numRef>
          </c:val>
          <c:extLst>
            <c:ext xmlns:c16="http://schemas.microsoft.com/office/drawing/2014/chart" uri="{C3380CC4-5D6E-409C-BE32-E72D297353CC}">
              <c16:uniqueId val="{00000003-F42B-4C40-A052-CBE90548C3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1304</c:v>
                </c:pt>
                <c:pt idx="3">
                  <c:v>1331</c:v>
                </c:pt>
                <c:pt idx="6">
                  <c:v>1296</c:v>
                </c:pt>
                <c:pt idx="9">
                  <c:v>1312</c:v>
                </c:pt>
                <c:pt idx="12">
                  <c:v>1260</c:v>
                </c:pt>
              </c:numCache>
            </c:numRef>
          </c:val>
          <c:extLst>
            <c:ext xmlns:c16="http://schemas.microsoft.com/office/drawing/2014/chart" uri="{C3380CC4-5D6E-409C-BE32-E72D297353CC}">
              <c16:uniqueId val="{00000004-F42B-4C40-A052-CBE90548C3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2B-4C40-A052-CBE90548C3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2B-4C40-A052-CBE90548C3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3907</c:v>
                </c:pt>
                <c:pt idx="3">
                  <c:v>3906</c:v>
                </c:pt>
                <c:pt idx="6">
                  <c:v>4027</c:v>
                </c:pt>
                <c:pt idx="9">
                  <c:v>4085</c:v>
                </c:pt>
                <c:pt idx="12">
                  <c:v>4056</c:v>
                </c:pt>
              </c:numCache>
            </c:numRef>
          </c:val>
          <c:extLst>
            <c:ext xmlns:c16="http://schemas.microsoft.com/office/drawing/2014/chart" uri="{C3380CC4-5D6E-409C-BE32-E72D297353CC}">
              <c16:uniqueId val="{00000007-F42B-4C40-A052-CBE90548C3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239</c:v>
                </c:pt>
                <c:pt idx="2">
                  <c:v>#N/A</c:v>
                </c:pt>
                <c:pt idx="3">
                  <c:v>#N/A</c:v>
                </c:pt>
                <c:pt idx="4">
                  <c:v>351</c:v>
                </c:pt>
                <c:pt idx="5">
                  <c:v>#N/A</c:v>
                </c:pt>
                <c:pt idx="6">
                  <c:v>#N/A</c:v>
                </c:pt>
                <c:pt idx="7">
                  <c:v>315</c:v>
                </c:pt>
                <c:pt idx="8">
                  <c:v>#N/A</c:v>
                </c:pt>
                <c:pt idx="9">
                  <c:v>#N/A</c:v>
                </c:pt>
                <c:pt idx="10">
                  <c:v>423</c:v>
                </c:pt>
                <c:pt idx="11">
                  <c:v>#N/A</c:v>
                </c:pt>
                <c:pt idx="12">
                  <c:v>#N/A</c:v>
                </c:pt>
                <c:pt idx="13">
                  <c:v>481</c:v>
                </c:pt>
                <c:pt idx="14">
                  <c:v>#N/A</c:v>
                </c:pt>
              </c:numCache>
            </c:numRef>
          </c:val>
          <c:smooth val="0"/>
          <c:extLst>
            <c:ext xmlns:c16="http://schemas.microsoft.com/office/drawing/2014/chart" uri="{C3380CC4-5D6E-409C-BE32-E72D297353CC}">
              <c16:uniqueId val="{00000008-F42B-4C40-A052-CBE90548C3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39154</c:v>
                </c:pt>
                <c:pt idx="5">
                  <c:v>38115</c:v>
                </c:pt>
                <c:pt idx="8">
                  <c:v>36863</c:v>
                </c:pt>
                <c:pt idx="11">
                  <c:v>35564</c:v>
                </c:pt>
                <c:pt idx="14">
                  <c:v>33743</c:v>
                </c:pt>
              </c:numCache>
            </c:numRef>
          </c:val>
          <c:extLst>
            <c:ext xmlns:c16="http://schemas.microsoft.com/office/drawing/2014/chart" uri="{C3380CC4-5D6E-409C-BE32-E72D297353CC}">
              <c16:uniqueId val="{00000000-57D7-4F62-8AFB-F0CF0A1B90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6061</c:v>
                </c:pt>
                <c:pt idx="5">
                  <c:v>6279</c:v>
                </c:pt>
                <c:pt idx="8">
                  <c:v>5978</c:v>
                </c:pt>
                <c:pt idx="11">
                  <c:v>6053</c:v>
                </c:pt>
                <c:pt idx="14">
                  <c:v>4446</c:v>
                </c:pt>
              </c:numCache>
            </c:numRef>
          </c:val>
          <c:extLst>
            <c:ext xmlns:c16="http://schemas.microsoft.com/office/drawing/2014/chart" uri="{C3380CC4-5D6E-409C-BE32-E72D297353CC}">
              <c16:uniqueId val="{00000001-57D7-4F62-8AFB-F0CF0A1B90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22526</c:v>
                </c:pt>
                <c:pt idx="5">
                  <c:v>25544</c:v>
                </c:pt>
                <c:pt idx="8">
                  <c:v>30163</c:v>
                </c:pt>
                <c:pt idx="11">
                  <c:v>34488</c:v>
                </c:pt>
                <c:pt idx="14">
                  <c:v>36770</c:v>
                </c:pt>
              </c:numCache>
            </c:numRef>
          </c:val>
          <c:extLst>
            <c:ext xmlns:c16="http://schemas.microsoft.com/office/drawing/2014/chart" uri="{C3380CC4-5D6E-409C-BE32-E72D297353CC}">
              <c16:uniqueId val="{00000002-57D7-4F62-8AFB-F0CF0A1B90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D7-4F62-8AFB-F0CF0A1B90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D7-4F62-8AFB-F0CF0A1B90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35</c:v>
                </c:pt>
                <c:pt idx="9">
                  <c:v>40</c:v>
                </c:pt>
                <c:pt idx="12">
                  <c:v>0</c:v>
                </c:pt>
              </c:numCache>
            </c:numRef>
          </c:val>
          <c:extLst>
            <c:ext xmlns:c16="http://schemas.microsoft.com/office/drawing/2014/chart" uri="{C3380CC4-5D6E-409C-BE32-E72D297353CC}">
              <c16:uniqueId val="{00000005-57D7-4F62-8AFB-F0CF0A1B90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4298</c:v>
                </c:pt>
                <c:pt idx="3">
                  <c:v>4269</c:v>
                </c:pt>
                <c:pt idx="6">
                  <c:v>4321</c:v>
                </c:pt>
                <c:pt idx="9">
                  <c:v>4300</c:v>
                </c:pt>
                <c:pt idx="12">
                  <c:v>4519</c:v>
                </c:pt>
              </c:numCache>
            </c:numRef>
          </c:val>
          <c:extLst>
            <c:ext xmlns:c16="http://schemas.microsoft.com/office/drawing/2014/chart" uri="{C3380CC4-5D6E-409C-BE32-E72D297353CC}">
              <c16:uniqueId val="{00000006-57D7-4F62-8AFB-F0CF0A1B90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1140</c:v>
                </c:pt>
                <c:pt idx="3">
                  <c:v>1021</c:v>
                </c:pt>
                <c:pt idx="6">
                  <c:v>881</c:v>
                </c:pt>
                <c:pt idx="9">
                  <c:v>731</c:v>
                </c:pt>
                <c:pt idx="12">
                  <c:v>565</c:v>
                </c:pt>
              </c:numCache>
            </c:numRef>
          </c:val>
          <c:extLst>
            <c:ext xmlns:c16="http://schemas.microsoft.com/office/drawing/2014/chart" uri="{C3380CC4-5D6E-409C-BE32-E72D297353CC}">
              <c16:uniqueId val="{00000007-57D7-4F62-8AFB-F0CF0A1B90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9955</c:v>
                </c:pt>
                <c:pt idx="3">
                  <c:v>9865</c:v>
                </c:pt>
                <c:pt idx="6">
                  <c:v>9140</c:v>
                </c:pt>
                <c:pt idx="9">
                  <c:v>8565</c:v>
                </c:pt>
                <c:pt idx="12">
                  <c:v>7861</c:v>
                </c:pt>
              </c:numCache>
            </c:numRef>
          </c:val>
          <c:extLst>
            <c:ext xmlns:c16="http://schemas.microsoft.com/office/drawing/2014/chart" uri="{C3380CC4-5D6E-409C-BE32-E72D297353CC}">
              <c16:uniqueId val="{00000008-57D7-4F62-8AFB-F0CF0A1B90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1480</c:v>
                </c:pt>
                <c:pt idx="3">
                  <c:v>1433</c:v>
                </c:pt>
                <c:pt idx="6">
                  <c:v>1288</c:v>
                </c:pt>
                <c:pt idx="9">
                  <c:v>1241</c:v>
                </c:pt>
                <c:pt idx="12">
                  <c:v>0</c:v>
                </c:pt>
              </c:numCache>
            </c:numRef>
          </c:val>
          <c:extLst>
            <c:ext xmlns:c16="http://schemas.microsoft.com/office/drawing/2014/chart" uri="{C3380CC4-5D6E-409C-BE32-E72D297353CC}">
              <c16:uniqueId val="{00000009-57D7-4F62-8AFB-F0CF0A1B90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29307</c:v>
                </c:pt>
                <c:pt idx="3">
                  <c:v>29186</c:v>
                </c:pt>
                <c:pt idx="6">
                  <c:v>28921</c:v>
                </c:pt>
                <c:pt idx="9">
                  <c:v>28952</c:v>
                </c:pt>
                <c:pt idx="12">
                  <c:v>27614</c:v>
                </c:pt>
              </c:numCache>
            </c:numRef>
          </c:val>
          <c:extLst>
            <c:ext xmlns:c16="http://schemas.microsoft.com/office/drawing/2014/chart" uri="{C3380CC4-5D6E-409C-BE32-E72D297353CC}">
              <c16:uniqueId val="{0000000A-57D7-4F62-8AFB-F0CF0A1B90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D7-4F62-8AFB-F0CF0A1B90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15839</c:v>
                </c:pt>
                <c:pt idx="1">
                  <c:v>13099</c:v>
                </c:pt>
                <c:pt idx="2">
                  <c:v>15008</c:v>
                </c:pt>
              </c:numCache>
            </c:numRef>
          </c:val>
          <c:extLst>
            <c:ext xmlns:c16="http://schemas.microsoft.com/office/drawing/2014/chart" uri="{C3380CC4-5D6E-409C-BE32-E72D297353CC}">
              <c16:uniqueId val="{00000000-2093-47E7-9382-C74A6E68FC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2527</c:v>
                </c:pt>
                <c:pt idx="1">
                  <c:v>2339</c:v>
                </c:pt>
                <c:pt idx="2">
                  <c:v>2152</c:v>
                </c:pt>
              </c:numCache>
            </c:numRef>
          </c:val>
          <c:extLst>
            <c:ext xmlns:c16="http://schemas.microsoft.com/office/drawing/2014/chart" uri="{C3380CC4-5D6E-409C-BE32-E72D297353CC}">
              <c16:uniqueId val="{00000001-2093-47E7-9382-C74A6E68FC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13821</c:v>
                </c:pt>
                <c:pt idx="1">
                  <c:v>20835</c:v>
                </c:pt>
                <c:pt idx="2">
                  <c:v>21698</c:v>
                </c:pt>
              </c:numCache>
            </c:numRef>
          </c:val>
          <c:extLst>
            <c:ext xmlns:c16="http://schemas.microsoft.com/office/drawing/2014/chart" uri="{C3380CC4-5D6E-409C-BE32-E72D297353CC}">
              <c16:uniqueId val="{00000002-2093-47E7-9382-C74A6E68FC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84,825
82,102
472.33
51,718,639
46,946,154
3,963,970
24,104,358
27,614,427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月の市町村合併により、合併前の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まで落ち込んだが、徐々に改善し、ここ数年は同程度で推移している。令和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法人税割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の増により基準財政収入額が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臨時経済対策費等の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や臨時財政対策債発行可能額の減により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基準財政需要額も増加したため、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単年度の財政力指数はほぼ横ばいであったが、令和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年度単年の財政力指数が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と高かったため、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カ年の平均では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ポイントの低下した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類似団体平均と比較すると依然として下回っていることから、税収増加等による歳入の確保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及び委託料や補助金の見直しなど歳出削減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した。分子となる経常経費充当一般財源は、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職員退職手当や下水道事業負担金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などが減少したものの、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人件費、子育て応援地域経済応援券事業に伴う報償費や委託料の増により全体としては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分母となる経常一般財源総額等は、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や臨時財政対策債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が大きく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なったことなどにより比率が増加した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年度以降下回っており、今後も財源確保を継続するとともに、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物価高騰による経費の増を抑えるため、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事務事業を圧縮し、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経費の縮減に努める。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121920</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408920"/>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36847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121920</xdr:rowOff>
    </xdr:from>
    <xdr:to>
      <xdr:col>24</xdr:col>
      <xdr:colOff>12700</xdr:colOff>
      <xdr:row>60</xdr:row>
      <xdr:rowOff>121920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40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154622</xdr:rowOff>
    </xdr:from>
    <xdr:to>
      <xdr:col>23</xdr:col>
      <xdr:colOff>133350</xdr:colOff>
      <xdr:row>61</xdr:row>
      <xdr:rowOff>10795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270172"/>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53674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55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59</xdr:row>
      <xdr:rowOff>154622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19360"/>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3175</xdr:rowOff>
    </xdr:from>
    <xdr:to>
      <xdr:col>19</xdr:col>
      <xdr:colOff>184150</xdr:colOff>
      <xdr:row>63</xdr:row>
      <xdr:rowOff>104775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89552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61</xdr:row>
      <xdr:rowOff>77153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19360"/>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122872</xdr:rowOff>
    </xdr:from>
    <xdr:to>
      <xdr:col>15</xdr:col>
      <xdr:colOff>133350</xdr:colOff>
      <xdr:row>62</xdr:row>
      <xdr:rowOff>53022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37799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91757</xdr:rowOff>
    </xdr:from>
    <xdr:to>
      <xdr:col>11</xdr:col>
      <xdr:colOff>31750</xdr:colOff>
      <xdr:row>61</xdr:row>
      <xdr:rowOff>77153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378757"/>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131445</xdr:rowOff>
    </xdr:from>
    <xdr:to>
      <xdr:col>23</xdr:col>
      <xdr:colOff>184150</xdr:colOff>
      <xdr:row>61</xdr:row>
      <xdr:rowOff>61595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52722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103822</xdr:rowOff>
    </xdr:from>
    <xdr:to>
      <xdr:col>19</xdr:col>
      <xdr:colOff>184150</xdr:colOff>
      <xdr:row>60</xdr:row>
      <xdr:rowOff>33972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44149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998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26353</xdr:rowOff>
    </xdr:from>
    <xdr:to>
      <xdr:col>11</xdr:col>
      <xdr:colOff>82550</xdr:colOff>
      <xdr:row>61</xdr:row>
      <xdr:rowOff>127953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138130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40957</xdr:rowOff>
    </xdr:from>
    <xdr:to>
      <xdr:col>7</xdr:col>
      <xdr:colOff>31750</xdr:colOff>
      <xdr:row>60</xdr:row>
      <xdr:rowOff>142557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152734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9,581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176,268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人件費は、退職手当の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大幅な減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により全体としては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ふるさと納税の増加に伴い手数料や返礼品に係る費用が増加したため、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全体としては増加となった。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類似団体平均と比較して高くなっているのは、主に物件費を要因としており、ふるさと納税受入額が他団体と比べて大きく、その事務費や返礼品に費用がかかっているためである。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106702</xdr:rowOff>
    </xdr:from>
    <xdr:to>
      <xdr:col>23</xdr:col>
      <xdr:colOff>133350</xdr:colOff>
      <xdr:row>84</xdr:row>
      <xdr:rowOff>12316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37052"/>
          <a:ext cx="838200" cy="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106702</xdr:rowOff>
    </xdr:from>
    <xdr:to>
      <xdr:col>19</xdr:col>
      <xdr:colOff>133350</xdr:colOff>
      <xdr:row>83</xdr:row>
      <xdr:rowOff>111496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337052"/>
          <a:ext cx="88900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24814</xdr:rowOff>
    </xdr:from>
    <xdr:to>
      <xdr:col>15</xdr:col>
      <xdr:colOff>82550</xdr:colOff>
      <xdr:row>83</xdr:row>
      <xdr:rowOff>111496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55164"/>
          <a:ext cx="889000" cy="8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4260</xdr:rowOff>
    </xdr:from>
    <xdr:to>
      <xdr:col>11</xdr:col>
      <xdr:colOff>31750</xdr:colOff>
      <xdr:row>83</xdr:row>
      <xdr:rowOff>24814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63160"/>
          <a:ext cx="889000" cy="19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132966</xdr:rowOff>
    </xdr:from>
    <xdr:to>
      <xdr:col>23</xdr:col>
      <xdr:colOff>184150</xdr:colOff>
      <xdr:row>84</xdr:row>
      <xdr:rowOff>63116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6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105043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3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55902</xdr:rowOff>
    </xdr:from>
    <xdr:to>
      <xdr:col>19</xdr:col>
      <xdr:colOff>184150</xdr:colOff>
      <xdr:row>83</xdr:row>
      <xdr:rowOff>157502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142279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7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60696</xdr:rowOff>
    </xdr:from>
    <xdr:to>
      <xdr:col>15</xdr:col>
      <xdr:colOff>133350</xdr:colOff>
      <xdr:row>83</xdr:row>
      <xdr:rowOff>162296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147073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145464</xdr:rowOff>
    </xdr:from>
    <xdr:to>
      <xdr:col>11</xdr:col>
      <xdr:colOff>82550</xdr:colOff>
      <xdr:row>83</xdr:row>
      <xdr:rowOff>75614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60391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9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124910</xdr:rowOff>
    </xdr:from>
    <xdr:to>
      <xdr:col>7</xdr:col>
      <xdr:colOff>31750</xdr:colOff>
      <xdr:row>82</xdr:row>
      <xdr:rowOff>55060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39837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9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ラスパイレス指数は、給与水準の上昇などにより、前年度から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ポイント増加したが、依然として類似団体と比較して低くなっている。今後も定員適正化計画に基づき退職者数と新規採用職員数を調整し、引き続き給与水準の適正化に努める。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911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9117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84364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人口</a:t>
          </a:r>
          <a:r>
            <a:rPr kumimoji="1" lang="en-US" altLang="ja-JP" sz="1200">
              <a:solidFill>
                <a:schemeClr val="tx1"/>
              </a:solidFill>
              <a:latin typeface="ＭＳ Ｐゴシック" panose="020B0600070205080204" pitchFamily="50" charset="-128"/>
              <a:ea typeface="ＭＳ Ｐゴシック" panose="020B0600070205080204" pitchFamily="50" charset="-128"/>
            </a:rPr>
            <a:t>1,000</a:t>
          </a:r>
          <a:r>
            <a:rPr kumimoji="1" lang="ja-JP" altLang="en-US" sz="1200">
              <a:solidFill>
                <a:schemeClr val="tx1"/>
              </a:solidFill>
              <a:latin typeface="ＭＳ Ｐゴシック" panose="020B0600070205080204" pitchFamily="50" charset="-128"/>
              <a:ea typeface="ＭＳ Ｐゴシック" panose="020B0600070205080204" pitchFamily="50" charset="-128"/>
            </a:rPr>
            <a:t>人当たり職員数は、職員数の増により、前年度から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0.11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ポイント上昇して</a:t>
          </a:r>
          <a:r>
            <a:rPr kumimoji="1" lang="en-US" altLang="ja-JP" sz="1200">
              <a:solidFill>
                <a:schemeClr val="tx1"/>
              </a:solidFill>
              <a:latin typeface="ＭＳ Ｐゴシック" panose="020B0600070205080204" pitchFamily="50" charset="-128"/>
              <a:ea typeface="ＭＳ Ｐゴシック" panose="020B0600070205080204" pitchFamily="50" charset="-128"/>
            </a:rPr>
            <a:t>7.53</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定員管理の状況においては、定員適正化計画に基づき、暫定再任用職員や会計年度任用職員の活用など様々な方策により、効率的・効果的な行政運営に積極的に努めたことにより、類似団体平均より下回る水準にある。今後も社会情勢の変化や行政需要の動向、定年延長制度を考慮した上で、継続的な市民サービスの質の向上をめざし、適正な職員数、年齢構成の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48471</xdr:rowOff>
    </xdr:from>
    <xdr:to>
      <xdr:col>81</xdr:col>
      <xdr:colOff>44450</xdr:colOff>
      <xdr:row>62</xdr:row>
      <xdr:rowOff>70591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78371"/>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26353</xdr:rowOff>
    </xdr:from>
    <xdr:to>
      <xdr:col>77</xdr:col>
      <xdr:colOff>44450</xdr:colOff>
      <xdr:row>62</xdr:row>
      <xdr:rowOff>48471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56253"/>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10266</xdr:rowOff>
    </xdr:from>
    <xdr:to>
      <xdr:col>72</xdr:col>
      <xdr:colOff>203200</xdr:colOff>
      <xdr:row>62</xdr:row>
      <xdr:rowOff>26353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4016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161607</xdr:rowOff>
    </xdr:from>
    <xdr:to>
      <xdr:col>68</xdr:col>
      <xdr:colOff>152400</xdr:colOff>
      <xdr:row>62</xdr:row>
      <xdr:rowOff>10266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2005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19791</xdr:rowOff>
    </xdr:from>
    <xdr:to>
      <xdr:col>81</xdr:col>
      <xdr:colOff>95250</xdr:colOff>
      <xdr:row>62</xdr:row>
      <xdr:rowOff>121391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36318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9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169121</xdr:rowOff>
    </xdr:from>
    <xdr:to>
      <xdr:col>77</xdr:col>
      <xdr:colOff>95250</xdr:colOff>
      <xdr:row>62</xdr:row>
      <xdr:rowOff>99271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109448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9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147003</xdr:rowOff>
    </xdr:from>
    <xdr:to>
      <xdr:col>73</xdr:col>
      <xdr:colOff>44450</xdr:colOff>
      <xdr:row>62</xdr:row>
      <xdr:rowOff>77153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130916</xdr:rowOff>
    </xdr:from>
    <xdr:to>
      <xdr:col>68</xdr:col>
      <xdr:colOff>203200</xdr:colOff>
      <xdr:row>62</xdr:row>
      <xdr:rowOff>61066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71243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年度以降低下していたが、令和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から増加に転じ、標準財政規模の減及び元利償還金や準元利償還金の減などにより、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類似団体平均と比較しても継続して下回る結果となっている。今後も、必要最小限の起債発行額とすることで、実質公債費比率の上昇を抑える。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91186</xdr:rowOff>
    </xdr:from>
    <xdr:to>
      <xdr:col>81</xdr:col>
      <xdr:colOff>44450</xdr:colOff>
      <xdr:row>37</xdr:row>
      <xdr:rowOff>110490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4348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91186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4058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100838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4058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100838</xdr:rowOff>
    </xdr:from>
    <xdr:to>
      <xdr:col>68</xdr:col>
      <xdr:colOff>152400</xdr:colOff>
      <xdr:row>38</xdr:row>
      <xdr:rowOff>25908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4444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76217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40386</xdr:rowOff>
    </xdr:from>
    <xdr:to>
      <xdr:col>77</xdr:col>
      <xdr:colOff>95250</xdr:colOff>
      <xdr:row>37</xdr:row>
      <xdr:rowOff>141986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152163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1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50038</xdr:rowOff>
    </xdr:from>
    <xdr:to>
      <xdr:col>68</xdr:col>
      <xdr:colOff>203200</xdr:colOff>
      <xdr:row>37</xdr:row>
      <xdr:rowOff>151638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161815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146558</xdr:rowOff>
    </xdr:from>
    <xdr:to>
      <xdr:col>64</xdr:col>
      <xdr:colOff>152400</xdr:colOff>
      <xdr:row>38</xdr:row>
      <xdr:rowOff>76708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86885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年度以降継続して「－（マイナス）」となっており、令和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年度においても類似団体平均を下回っている。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将来負担額は、地方債現在高や債務負担行為に基づく支出予定額などの減により、減少している。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引き続き、公共施設の更新を計画的に行いながら、地方債の発行抑制を行うとともに、償還期間などを適切に設定し、将来負担の減少に努める。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84,825
82,102
472.33
51,718,639
46,946,154
3,963,970
24,104,358
27,614,427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人件費に係るものは、会計年度任用職員報酬や期末手当等が増加したが、退職手当の大幅な減少により、前年度から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類似団体平均と比較して、継続して低い水準となっており、令和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今後も定員適正化計画に基づき、定年延長の管理と職員の計画的な採用を行い、人件費の適正管理に努める。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68217</xdr:rowOff>
    </xdr:from>
    <xdr:to>
      <xdr:col>24</xdr:col>
      <xdr:colOff>25400</xdr:colOff>
      <xdr:row>34</xdr:row>
      <xdr:rowOff>81280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975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68217</xdr:rowOff>
    </xdr:from>
    <xdr:to>
      <xdr:col>19</xdr:col>
      <xdr:colOff>187325</xdr:colOff>
      <xdr:row>34</xdr:row>
      <xdr:rowOff>81280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975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68217</xdr:rowOff>
    </xdr:from>
    <xdr:to>
      <xdr:col>15</xdr:col>
      <xdr:colOff>98425</xdr:colOff>
      <xdr:row>35</xdr:row>
      <xdr:rowOff>105773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97517"/>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2903</xdr:rowOff>
    </xdr:from>
    <xdr:to>
      <xdr:col>11</xdr:col>
      <xdr:colOff>9525</xdr:colOff>
      <xdr:row>35</xdr:row>
      <xdr:rowOff>105773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32203"/>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17417</xdr:rowOff>
    </xdr:from>
    <xdr:to>
      <xdr:col>24</xdr:col>
      <xdr:colOff>76200</xdr:colOff>
      <xdr:row>34</xdr:row>
      <xdr:rowOff>119017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33944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9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17417</xdr:rowOff>
    </xdr:from>
    <xdr:to>
      <xdr:col>15</xdr:col>
      <xdr:colOff>149225</xdr:colOff>
      <xdr:row>34</xdr:row>
      <xdr:rowOff>119017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129194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54973</xdr:rowOff>
    </xdr:from>
    <xdr:to>
      <xdr:col>11</xdr:col>
      <xdr:colOff>60325</xdr:colOff>
      <xdr:row>35</xdr:row>
      <xdr:rowOff>156573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166750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123553</xdr:rowOff>
    </xdr:from>
    <xdr:to>
      <xdr:col>6</xdr:col>
      <xdr:colOff>171450</xdr:colOff>
      <xdr:row>34</xdr:row>
      <xdr:rowOff>53703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63880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物件費に係るものは、物価高騰に伴う光熱水費の増加や管理運営業務などの委託料が増加したため、前年度から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類似団体平均と比較して、継続して低い水準となっており、令和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年度では、</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latin typeface="ＭＳ Ｐゴシック" panose="020B0600070205080204" pitchFamily="50" charset="-128"/>
              <a:ea typeface="ＭＳ Ｐゴシック" panose="020B0600070205080204" pitchFamily="50" charset="-128"/>
            </a:rPr>
            <a:t>今後も物価高騰等の影響により需用費や委託料の増加が見込まれるため、事務事業の見直しや施設の統廃合等により、物件費の抑制に努める。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66040</xdr:rowOff>
    </xdr:from>
    <xdr:to>
      <xdr:col>82</xdr:col>
      <xdr:colOff>107950</xdr:colOff>
      <xdr:row>14</xdr:row>
      <xdr:rowOff>119380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66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14</xdr:row>
      <xdr:rowOff>66040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0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xdr:rowOff>
    </xdr:from>
    <xdr:to>
      <xdr:col>73</xdr:col>
      <xdr:colOff>180975</xdr:colOff>
      <xdr:row>14</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0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3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85107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125730</xdr:rowOff>
    </xdr:from>
    <xdr:to>
      <xdr:col>74</xdr:col>
      <xdr:colOff>31750</xdr:colOff>
      <xdr:row>14</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扶助費に係るものは、私立保育園運営委託や障がい児福祉サービスなどの増加により、前年度より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類似団体平均と比較して、令和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年度より引き続きふるさと納税による財源を活用できたことから、低い水準となっており、令和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年度では、</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ポイント下回る結果となった。今後も障がい者自立支援給付費や保育園運営など増加が見込まれることから、既存事業の見直しを行うなど社会保障関連経費の増加に対応していく。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53</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1403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53</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40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53522</xdr:rowOff>
    </xdr:from>
    <xdr:to>
      <xdr:col>15</xdr:col>
      <xdr:colOff>98425</xdr:colOff>
      <xdr:row>53</xdr:row>
      <xdr:rowOff>102507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55</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893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2722</xdr:rowOff>
    </xdr:from>
    <xdr:to>
      <xdr:col>20</xdr:col>
      <xdr:colOff>38100</xdr:colOff>
      <xdr:row>53</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114499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2722</xdr:rowOff>
    </xdr:from>
    <xdr:to>
      <xdr:col>15</xdr:col>
      <xdr:colOff>149225</xdr:colOff>
      <xdr:row>53</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その他経費に係るものには、繰出金・維持補修費・投資及び出資金等が含まれる。</a:t>
          </a:r>
        </a:p>
        <a:p>
          <a:r>
            <a:rPr kumimoji="1" lang="ja-JP" altLang="en-US" sz="1300">
              <a:latin typeface="ＭＳ Ｐゴシック" panose="020B0600070205080204" pitchFamily="50" charset="-128"/>
              <a:ea typeface="ＭＳ Ｐゴシック" panose="020B0600070205080204" pitchFamily="50" charset="-128"/>
            </a:rPr>
            <a:t>令和元年度までは、類似団体平均を上回っていたが、令和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年度からは、下水道事業の法適化により繰出金が大きく減少したため下回った。令和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年度は、水道事業負担金の組替えによる投資及び出資金の増加や後期高齢者医療事業への繰出金が増加したため、前年度から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57</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64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114300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56</xdr:row>
      <xdr:rowOff>152400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59</xdr:row>
      <xdr:rowOff>82550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536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補助費等に係るものは、子育て応援券地域経済応援券事業の開始に伴う報償費の増加により、前年度から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類似団体平均と比較して、一部事務組合や下水道事業への補助が大きいため</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ポイント上回っており、引き続き高い水準にあるため、各種団体等への経常的な補助金や各事業補助金の補助内容を精査し、補助基準の見直しや廃止を行っていく。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110998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997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312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37846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31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37</xdr:row>
      <xdr:rowOff>37846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489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公債費に係るものは、平成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月に市町村合併を行った当市は、合併特例事業債を活用して事業を実施していることなどから、他団体と比べて公債費が大きくなっており、類似団体平均と比較して、上回っている状況である。令和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年度は、公債費及び借入金がともに減少し、借入金が償還元金を下回ったが、分母の経常一般財源総額等が大きく減少したため、比率は、前年度から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ポイント上昇した。今後も借入額が償還額を上回らない方針のもと、普通建設事業を計画的に実施し、公債費の抑制に努める。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133858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309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77</xdr:row>
      <xdr:rowOff>129287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77</xdr:row>
      <xdr:rowOff>152146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12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152146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公債費以外に係る経常収支比率は、分母の経常一般財源総額等が大きく減少し、分子である経費充当一般財源が増加したため、前年度と比較して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類似団体平均と比較して、継続的に下回っており、令和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今後も、公営企業会計の健全化に一層努め、各事業の見直しなど経常経費の削減を進めていく。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83566</xdr:rowOff>
    </xdr:from>
    <xdr:to>
      <xdr:col>82</xdr:col>
      <xdr:colOff>107950</xdr:colOff>
      <xdr:row>81</xdr:row>
      <xdr:rowOff>124713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42316"/>
          <a:ext cx="0" cy="106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96790</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124713</xdr:rowOff>
    </xdr:from>
    <xdr:to>
      <xdr:col>82</xdr:col>
      <xdr:colOff>196850</xdr:colOff>
      <xdr:row>81</xdr:row>
      <xdr:rowOff>124713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169943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83566</xdr:rowOff>
    </xdr:from>
    <xdr:to>
      <xdr:col>82</xdr:col>
      <xdr:colOff>196850</xdr:colOff>
      <xdr:row>75</xdr:row>
      <xdr:rowOff>83566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4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1430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30988</xdr:rowOff>
    </xdr:from>
    <xdr:to>
      <xdr:col>78</xdr:col>
      <xdr:colOff>69850</xdr:colOff>
      <xdr:row>74</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182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30988</xdr:rowOff>
    </xdr:from>
    <xdr:to>
      <xdr:col>73</xdr:col>
      <xdr:colOff>180975</xdr:colOff>
      <xdr:row>75</xdr:row>
      <xdr:rowOff>133858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1828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133858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8874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131081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1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151638</xdr:rowOff>
    </xdr:from>
    <xdr:to>
      <xdr:col>74</xdr:col>
      <xdr:colOff>31750</xdr:colOff>
      <xdr:row>74</xdr:row>
      <xdr:rowOff>81788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91965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103188</xdr:rowOff>
    </xdr:from>
    <xdr:to>
      <xdr:col>29</xdr:col>
      <xdr:colOff>127000</xdr:colOff>
      <xdr:row>15</xdr:row>
      <xdr:rowOff>132334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22563"/>
          <a:ext cx="647700" cy="2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87965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07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132334</xdr:rowOff>
    </xdr:from>
    <xdr:to>
      <xdr:col>26</xdr:col>
      <xdr:colOff>50800</xdr:colOff>
      <xdr:row>15</xdr:row>
      <xdr:rowOff>154718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51709"/>
          <a:ext cx="698500" cy="22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154718</xdr:rowOff>
    </xdr:from>
    <xdr:to>
      <xdr:col>22</xdr:col>
      <xdr:colOff>114300</xdr:colOff>
      <xdr:row>16</xdr:row>
      <xdr:rowOff>5061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74093"/>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5061</xdr:rowOff>
    </xdr:from>
    <xdr:to>
      <xdr:col>18</xdr:col>
      <xdr:colOff>177800</xdr:colOff>
      <xdr:row>16</xdr:row>
      <xdr:rowOff>51752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5886"/>
          <a:ext cx="698500" cy="4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52388</xdr:rowOff>
    </xdr:from>
    <xdr:to>
      <xdr:col>29</xdr:col>
      <xdr:colOff>177800</xdr:colOff>
      <xdr:row>15</xdr:row>
      <xdr:rowOff>153988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68915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81534</xdr:rowOff>
    </xdr:from>
    <xdr:to>
      <xdr:col>26</xdr:col>
      <xdr:colOff>101600</xdr:colOff>
      <xdr:row>16</xdr:row>
      <xdr:rowOff>11684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00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21861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69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103918</xdr:rowOff>
    </xdr:from>
    <xdr:to>
      <xdr:col>22</xdr:col>
      <xdr:colOff>165100</xdr:colOff>
      <xdr:row>16</xdr:row>
      <xdr:rowOff>34068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2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44245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9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125711</xdr:rowOff>
    </xdr:from>
    <xdr:to>
      <xdr:col>19</xdr:col>
      <xdr:colOff>38100</xdr:colOff>
      <xdr:row>16</xdr:row>
      <xdr:rowOff>55861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66038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952</xdr:rowOff>
    </xdr:from>
    <xdr:to>
      <xdr:col>15</xdr:col>
      <xdr:colOff>101600</xdr:colOff>
      <xdr:row>16</xdr:row>
      <xdr:rowOff>102552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112729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145778</xdr:rowOff>
    </xdr:from>
    <xdr:to>
      <xdr:col>29</xdr:col>
      <xdr:colOff>127000</xdr:colOff>
      <xdr:row>36</xdr:row>
      <xdr:rowOff>169585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99028"/>
          <a:ext cx="647700" cy="2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169585</xdr:rowOff>
    </xdr:from>
    <xdr:to>
      <xdr:col>26</xdr:col>
      <xdr:colOff>50800</xdr:colOff>
      <xdr:row>37</xdr:row>
      <xdr:rowOff>40132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22835"/>
          <a:ext cx="698500" cy="4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28800</xdr:rowOff>
    </xdr:from>
    <xdr:to>
      <xdr:col>22</xdr:col>
      <xdr:colOff>114300</xdr:colOff>
      <xdr:row>37</xdr:row>
      <xdr:rowOff>40132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53500"/>
          <a:ext cx="698500" cy="11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28800</xdr:rowOff>
    </xdr:from>
    <xdr:to>
      <xdr:col>18</xdr:col>
      <xdr:colOff>177800</xdr:colOff>
      <xdr:row>37</xdr:row>
      <xdr:rowOff>71124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53500"/>
          <a:ext cx="698500" cy="4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94978</xdr:rowOff>
    </xdr:from>
    <xdr:to>
      <xdr:col>29</xdr:col>
      <xdr:colOff>177800</xdr:colOff>
      <xdr:row>37</xdr:row>
      <xdr:rowOff>25128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48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67055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2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118785</xdr:rowOff>
    </xdr:from>
    <xdr:to>
      <xdr:col>26</xdr:col>
      <xdr:colOff>101600</xdr:colOff>
      <xdr:row>37</xdr:row>
      <xdr:rowOff>48935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72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33712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5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160782</xdr:rowOff>
    </xdr:from>
    <xdr:to>
      <xdr:col>22</xdr:col>
      <xdr:colOff>165100</xdr:colOff>
      <xdr:row>37</xdr:row>
      <xdr:rowOff>90932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1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75709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0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149450</xdr:rowOff>
    </xdr:from>
    <xdr:to>
      <xdr:col>19</xdr:col>
      <xdr:colOff>38100</xdr:colOff>
      <xdr:row>37</xdr:row>
      <xdr:rowOff>79600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02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64377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20324</xdr:rowOff>
    </xdr:from>
    <xdr:to>
      <xdr:col>15</xdr:col>
      <xdr:colOff>101600</xdr:colOff>
      <xdr:row>37</xdr:row>
      <xdr:rowOff>121924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4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106701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3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84,825
82,102
472.33
51,718,639
46,946,154
3,963,970
24,104,358
27,614,427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168313</xdr:rowOff>
    </xdr:from>
    <xdr:to>
      <xdr:col>24</xdr:col>
      <xdr:colOff>63500</xdr:colOff>
      <xdr:row>36</xdr:row>
      <xdr:rowOff>349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9063"/>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349</xdr:rowOff>
    </xdr:from>
    <xdr:to>
      <xdr:col>19</xdr:col>
      <xdr:colOff>177800</xdr:colOff>
      <xdr:row>36</xdr:row>
      <xdr:rowOff>14694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2549"/>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14694</xdr:rowOff>
    </xdr:from>
    <xdr:to>
      <xdr:col>15</xdr:col>
      <xdr:colOff>50800</xdr:colOff>
      <xdr:row>36</xdr:row>
      <xdr:rowOff>20790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689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20790</xdr:rowOff>
    </xdr:from>
    <xdr:to>
      <xdr:col>10</xdr:col>
      <xdr:colOff>114300</xdr:colOff>
      <xdr:row>37</xdr:row>
      <xdr:rowOff>77197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2990"/>
          <a:ext cx="889000" cy="2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117513</xdr:rowOff>
    </xdr:from>
    <xdr:to>
      <xdr:col>24</xdr:col>
      <xdr:colOff>114300</xdr:colOff>
      <xdr:row>36</xdr:row>
      <xdr:rowOff>47663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95940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120999</xdr:rowOff>
    </xdr:from>
    <xdr:to>
      <xdr:col>20</xdr:col>
      <xdr:colOff>38100</xdr:colOff>
      <xdr:row>36</xdr:row>
      <xdr:rowOff>51149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42276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135344</xdr:rowOff>
    </xdr:from>
    <xdr:to>
      <xdr:col>15</xdr:col>
      <xdr:colOff>101600</xdr:colOff>
      <xdr:row>36</xdr:row>
      <xdr:rowOff>65494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56621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141440</xdr:rowOff>
    </xdr:from>
    <xdr:to>
      <xdr:col>10</xdr:col>
      <xdr:colOff>165100</xdr:colOff>
      <xdr:row>36</xdr:row>
      <xdr:rowOff>71590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62717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26397</xdr:rowOff>
    </xdr:from>
    <xdr:to>
      <xdr:col>6</xdr:col>
      <xdr:colOff>38100</xdr:colOff>
      <xdr:row>37</xdr:row>
      <xdr:rowOff>127997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119124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17464</xdr:rowOff>
    </xdr:from>
    <xdr:to>
      <xdr:col>24</xdr:col>
      <xdr:colOff>63500</xdr:colOff>
      <xdr:row>55</xdr:row>
      <xdr:rowOff>84901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47214"/>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77521</xdr:rowOff>
    </xdr:from>
    <xdr:to>
      <xdr:col>19</xdr:col>
      <xdr:colOff>177800</xdr:colOff>
      <xdr:row>55</xdr:row>
      <xdr:rowOff>84901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07271"/>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77521</xdr:rowOff>
    </xdr:from>
    <xdr:to>
      <xdr:col>15</xdr:col>
      <xdr:colOff>50800</xdr:colOff>
      <xdr:row>55</xdr:row>
      <xdr:rowOff>162037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07271"/>
          <a:ext cx="889000" cy="8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162037</xdr:rowOff>
    </xdr:from>
    <xdr:to>
      <xdr:col>10</xdr:col>
      <xdr:colOff>114300</xdr:colOff>
      <xdr:row>56</xdr:row>
      <xdr:rowOff>117896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91787"/>
          <a:ext cx="889000" cy="12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138114</xdr:rowOff>
    </xdr:from>
    <xdr:to>
      <xdr:col>24</xdr:col>
      <xdr:colOff>114300</xdr:colOff>
      <xdr:row>55</xdr:row>
      <xdr:rowOff>68264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160991</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4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34101</xdr:rowOff>
    </xdr:from>
    <xdr:to>
      <xdr:col>20</xdr:col>
      <xdr:colOff>38100</xdr:colOff>
      <xdr:row>55</xdr:row>
      <xdr:rowOff>135701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152228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3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26721</xdr:rowOff>
    </xdr:from>
    <xdr:to>
      <xdr:col>15</xdr:col>
      <xdr:colOff>101600</xdr:colOff>
      <xdr:row>55</xdr:row>
      <xdr:rowOff>128321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5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144848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111237</xdr:rowOff>
    </xdr:from>
    <xdr:to>
      <xdr:col>10</xdr:col>
      <xdr:colOff>165100</xdr:colOff>
      <xdr:row>56</xdr:row>
      <xdr:rowOff>41387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1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67096</xdr:rowOff>
    </xdr:from>
    <xdr:to>
      <xdr:col>6</xdr:col>
      <xdr:colOff>38100</xdr:colOff>
      <xdr:row>56</xdr:row>
      <xdr:rowOff>168696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15295</xdr:rowOff>
    </xdr:from>
    <xdr:to>
      <xdr:col>24</xdr:col>
      <xdr:colOff>63500</xdr:colOff>
      <xdr:row>77</xdr:row>
      <xdr:rowOff>47620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16945"/>
          <a:ext cx="8382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41081</xdr:rowOff>
    </xdr:from>
    <xdr:to>
      <xdr:col>19</xdr:col>
      <xdr:colOff>177800</xdr:colOff>
      <xdr:row>77</xdr:row>
      <xdr:rowOff>47620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42731"/>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41081</xdr:rowOff>
    </xdr:from>
    <xdr:to>
      <xdr:col>15</xdr:col>
      <xdr:colOff>50800</xdr:colOff>
      <xdr:row>77</xdr:row>
      <xdr:rowOff>124613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42731"/>
          <a:ext cx="889000" cy="8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124613</xdr:rowOff>
    </xdr:from>
    <xdr:to>
      <xdr:col>10</xdr:col>
      <xdr:colOff>114300</xdr:colOff>
      <xdr:row>78</xdr:row>
      <xdr:rowOff>4324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26263"/>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135945</xdr:rowOff>
    </xdr:from>
    <xdr:to>
      <xdr:col>24</xdr:col>
      <xdr:colOff>114300</xdr:colOff>
      <xdr:row>77</xdr:row>
      <xdr:rowOff>66095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158822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168270</xdr:rowOff>
    </xdr:from>
    <xdr:to>
      <xdr:col>20</xdr:col>
      <xdr:colOff>38100</xdr:colOff>
      <xdr:row>77</xdr:row>
      <xdr:rowOff>98420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89547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9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161731</xdr:rowOff>
    </xdr:from>
    <xdr:to>
      <xdr:col>15</xdr:col>
      <xdr:colOff>101600</xdr:colOff>
      <xdr:row>77</xdr:row>
      <xdr:rowOff>91881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108409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73813</xdr:rowOff>
    </xdr:from>
    <xdr:to>
      <xdr:col>10</xdr:col>
      <xdr:colOff>165100</xdr:colOff>
      <xdr:row>78</xdr:row>
      <xdr:rowOff>3963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166540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124974</xdr:rowOff>
    </xdr:from>
    <xdr:to>
      <xdr:col>6</xdr:col>
      <xdr:colOff>38100</xdr:colOff>
      <xdr:row>78</xdr:row>
      <xdr:rowOff>55124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46251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130856</xdr:rowOff>
    </xdr:from>
    <xdr:to>
      <xdr:col>24</xdr:col>
      <xdr:colOff>63500</xdr:colOff>
      <xdr:row>97</xdr:row>
      <xdr:rowOff>68805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90056"/>
          <a:ext cx="838200" cy="10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27000</xdr:rowOff>
    </xdr:from>
    <xdr:to>
      <xdr:col>19</xdr:col>
      <xdr:colOff>177800</xdr:colOff>
      <xdr:row>97</xdr:row>
      <xdr:rowOff>68805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86200"/>
          <a:ext cx="889000" cy="2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27000</xdr:rowOff>
    </xdr:from>
    <xdr:to>
      <xdr:col>15</xdr:col>
      <xdr:colOff>50800</xdr:colOff>
      <xdr:row>98</xdr:row>
      <xdr:rowOff>68290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6200"/>
          <a:ext cx="889000" cy="3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68290</xdr:rowOff>
    </xdr:from>
    <xdr:to>
      <xdr:col>10</xdr:col>
      <xdr:colOff>114300</xdr:colOff>
      <xdr:row>98</xdr:row>
      <xdr:rowOff>114640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70390"/>
          <a:ext cx="889000" cy="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80056</xdr:rowOff>
    </xdr:from>
    <xdr:to>
      <xdr:col>24</xdr:col>
      <xdr:colOff>114300</xdr:colOff>
      <xdr:row>97</xdr:row>
      <xdr:rowOff>10206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58483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18005</xdr:rowOff>
    </xdr:from>
    <xdr:to>
      <xdr:col>20</xdr:col>
      <xdr:colOff>38100</xdr:colOff>
      <xdr:row>97</xdr:row>
      <xdr:rowOff>119605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110732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147650</xdr:rowOff>
    </xdr:from>
    <xdr:to>
      <xdr:col>15</xdr:col>
      <xdr:colOff>101600</xdr:colOff>
      <xdr:row>96</xdr:row>
      <xdr:rowOff>77800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68927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52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17490</xdr:rowOff>
    </xdr:from>
    <xdr:to>
      <xdr:col>10</xdr:col>
      <xdr:colOff>165100</xdr:colOff>
      <xdr:row>98</xdr:row>
      <xdr:rowOff>119090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110217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63840</xdr:rowOff>
    </xdr:from>
    <xdr:to>
      <xdr:col>6</xdr:col>
      <xdr:colOff>38100</xdr:colOff>
      <xdr:row>98</xdr:row>
      <xdr:rowOff>165440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156567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89060</xdr:rowOff>
    </xdr:from>
    <xdr:to>
      <xdr:col>55</xdr:col>
      <xdr:colOff>0</xdr:colOff>
      <xdr:row>35</xdr:row>
      <xdr:rowOff>131656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089810"/>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131656</xdr:rowOff>
    </xdr:from>
    <xdr:to>
      <xdr:col>50</xdr:col>
      <xdr:colOff>114300</xdr:colOff>
      <xdr:row>36</xdr:row>
      <xdr:rowOff>131579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132406"/>
          <a:ext cx="889000" cy="17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11085</xdr:rowOff>
    </xdr:from>
    <xdr:to>
      <xdr:col>45</xdr:col>
      <xdr:colOff>177800</xdr:colOff>
      <xdr:row>36</xdr:row>
      <xdr:rowOff>131579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154585"/>
          <a:ext cx="889000" cy="11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11085</xdr:rowOff>
    </xdr:from>
    <xdr:to>
      <xdr:col>41</xdr:col>
      <xdr:colOff>50800</xdr:colOff>
      <xdr:row>38</xdr:row>
      <xdr:rowOff>29700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154585"/>
          <a:ext cx="889000" cy="139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38260</xdr:rowOff>
    </xdr:from>
    <xdr:to>
      <xdr:col>55</xdr:col>
      <xdr:colOff>50800</xdr:colOff>
      <xdr:row>35</xdr:row>
      <xdr:rowOff>139860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0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61137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89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80856</xdr:rowOff>
    </xdr:from>
    <xdr:to>
      <xdr:col>50</xdr:col>
      <xdr:colOff>165100</xdr:colOff>
      <xdr:row>36</xdr:row>
      <xdr:rowOff>11006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08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27533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585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80779</xdr:rowOff>
    </xdr:from>
    <xdr:to>
      <xdr:col>46</xdr:col>
      <xdr:colOff>38100</xdr:colOff>
      <xdr:row>37</xdr:row>
      <xdr:rowOff>10929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27456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02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131735</xdr:rowOff>
    </xdr:from>
    <xdr:to>
      <xdr:col>41</xdr:col>
      <xdr:colOff>101600</xdr:colOff>
      <xdr:row>30</xdr:row>
      <xdr:rowOff>61885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78412</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87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150350</xdr:rowOff>
    </xdr:from>
    <xdr:to>
      <xdr:col>36</xdr:col>
      <xdr:colOff>165100</xdr:colOff>
      <xdr:row>38</xdr:row>
      <xdr:rowOff>80500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97027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28383</xdr:rowOff>
    </xdr:from>
    <xdr:to>
      <xdr:col>55</xdr:col>
      <xdr:colOff>0</xdr:colOff>
      <xdr:row>55</xdr:row>
      <xdr:rowOff>39356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45813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28383</xdr:rowOff>
    </xdr:from>
    <xdr:to>
      <xdr:col>50</xdr:col>
      <xdr:colOff>114300</xdr:colOff>
      <xdr:row>56</xdr:row>
      <xdr:rowOff>39062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458133"/>
          <a:ext cx="889000" cy="18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160100</xdr:rowOff>
    </xdr:from>
    <xdr:to>
      <xdr:col>45</xdr:col>
      <xdr:colOff>177800</xdr:colOff>
      <xdr:row>56</xdr:row>
      <xdr:rowOff>39062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589850"/>
          <a:ext cx="889000" cy="5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104158</xdr:rowOff>
    </xdr:from>
    <xdr:to>
      <xdr:col>41</xdr:col>
      <xdr:colOff>50800</xdr:colOff>
      <xdr:row>55</xdr:row>
      <xdr:rowOff>160100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533908"/>
          <a:ext cx="889000" cy="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160006</xdr:rowOff>
    </xdr:from>
    <xdr:to>
      <xdr:col>55</xdr:col>
      <xdr:colOff>50800</xdr:colOff>
      <xdr:row>55</xdr:row>
      <xdr:rowOff>90156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4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11433</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2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149033</xdr:rowOff>
    </xdr:from>
    <xdr:to>
      <xdr:col>50</xdr:col>
      <xdr:colOff>165100</xdr:colOff>
      <xdr:row>55</xdr:row>
      <xdr:rowOff>79183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4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95710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1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159712</xdr:rowOff>
    </xdr:from>
    <xdr:to>
      <xdr:col>46</xdr:col>
      <xdr:colOff>38100</xdr:colOff>
      <xdr:row>56</xdr:row>
      <xdr:rowOff>89862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5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80989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68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109300</xdr:rowOff>
    </xdr:from>
    <xdr:to>
      <xdr:col>41</xdr:col>
      <xdr:colOff>101600</xdr:colOff>
      <xdr:row>56</xdr:row>
      <xdr:rowOff>39450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30577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6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53358</xdr:rowOff>
    </xdr:from>
    <xdr:to>
      <xdr:col>36</xdr:col>
      <xdr:colOff>165100</xdr:colOff>
      <xdr:row>55</xdr:row>
      <xdr:rowOff>154958</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4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35</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2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119031</xdr:rowOff>
    </xdr:from>
    <xdr:to>
      <xdr:col>55</xdr:col>
      <xdr:colOff>0</xdr:colOff>
      <xdr:row>78</xdr:row>
      <xdr:rowOff>168580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492131"/>
          <a:ext cx="838200" cy="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96780</xdr:rowOff>
    </xdr:from>
    <xdr:to>
      <xdr:col>50</xdr:col>
      <xdr:colOff>114300</xdr:colOff>
      <xdr:row>78</xdr:row>
      <xdr:rowOff>119031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69880"/>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171438</xdr:rowOff>
    </xdr:from>
    <xdr:to>
      <xdr:col>45</xdr:col>
      <xdr:colOff>177800</xdr:colOff>
      <xdr:row>78</xdr:row>
      <xdr:rowOff>96780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201638"/>
          <a:ext cx="889000" cy="26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127222</xdr:rowOff>
    </xdr:from>
    <xdr:to>
      <xdr:col>41</xdr:col>
      <xdr:colOff>50800</xdr:colOff>
      <xdr:row>76</xdr:row>
      <xdr:rowOff>171438</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2985972"/>
          <a:ext cx="889000" cy="2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117780</xdr:rowOff>
    </xdr:from>
    <xdr:to>
      <xdr:col>55</xdr:col>
      <xdr:colOff>50800</xdr:colOff>
      <xdr:row>79</xdr:row>
      <xdr:rowOff>47930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32707</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0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68231</xdr:rowOff>
    </xdr:from>
    <xdr:to>
      <xdr:col>50</xdr:col>
      <xdr:colOff>165100</xdr:colOff>
      <xdr:row>78</xdr:row>
      <xdr:rowOff>169831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160958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3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45980</xdr:rowOff>
    </xdr:from>
    <xdr:to>
      <xdr:col>46</xdr:col>
      <xdr:colOff>38100</xdr:colOff>
      <xdr:row>78</xdr:row>
      <xdr:rowOff>147580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138707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120638</xdr:rowOff>
    </xdr:from>
    <xdr:to>
      <xdr:col>41</xdr:col>
      <xdr:colOff>101600</xdr:colOff>
      <xdr:row>77</xdr:row>
      <xdr:rowOff>50788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1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67315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9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76422</xdr:rowOff>
    </xdr:from>
    <xdr:to>
      <xdr:col>36</xdr:col>
      <xdr:colOff>165100</xdr:colOff>
      <xdr:row>76</xdr:row>
      <xdr:rowOff>6573</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9351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23099</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7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114288</xdr:rowOff>
    </xdr:from>
    <xdr:to>
      <xdr:col>55</xdr:col>
      <xdr:colOff>0</xdr:colOff>
      <xdr:row>95</xdr:row>
      <xdr:rowOff>148997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230588"/>
          <a:ext cx="838200" cy="20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114288</xdr:rowOff>
    </xdr:from>
    <xdr:to>
      <xdr:col>50</xdr:col>
      <xdr:colOff>114300</xdr:colOff>
      <xdr:row>96</xdr:row>
      <xdr:rowOff>5207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230588"/>
          <a:ext cx="889000" cy="2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5207</xdr:rowOff>
    </xdr:from>
    <xdr:to>
      <xdr:col>45</xdr:col>
      <xdr:colOff>177800</xdr:colOff>
      <xdr:row>96</xdr:row>
      <xdr:rowOff>123037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464407"/>
          <a:ext cx="889000" cy="1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123037</xdr:rowOff>
    </xdr:from>
    <xdr:to>
      <xdr:col>41</xdr:col>
      <xdr:colOff>50800</xdr:colOff>
      <xdr:row>97</xdr:row>
      <xdr:rowOff>42926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82237"/>
          <a:ext cx="889000" cy="9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98197</xdr:rowOff>
    </xdr:from>
    <xdr:to>
      <xdr:col>55</xdr:col>
      <xdr:colOff>50800</xdr:colOff>
      <xdr:row>96</xdr:row>
      <xdr:rowOff>28347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3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121074</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63488</xdr:rowOff>
    </xdr:from>
    <xdr:to>
      <xdr:col>50</xdr:col>
      <xdr:colOff>165100</xdr:colOff>
      <xdr:row>94</xdr:row>
      <xdr:rowOff>165088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1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10165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125857</xdr:rowOff>
    </xdr:from>
    <xdr:to>
      <xdr:col>46</xdr:col>
      <xdr:colOff>38100</xdr:colOff>
      <xdr:row>96</xdr:row>
      <xdr:rowOff>56007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72534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1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72237</xdr:rowOff>
    </xdr:from>
    <xdr:to>
      <xdr:col>41</xdr:col>
      <xdr:colOff>101600</xdr:colOff>
      <xdr:row>97</xdr:row>
      <xdr:rowOff>2387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164964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2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163576</xdr:rowOff>
    </xdr:from>
    <xdr:to>
      <xdr:col>36</xdr:col>
      <xdr:colOff>165100</xdr:colOff>
      <xdr:row>97</xdr:row>
      <xdr:rowOff>93726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84853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1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86047</xdr:rowOff>
    </xdr:from>
    <xdr:to>
      <xdr:col>85</xdr:col>
      <xdr:colOff>127000</xdr:colOff>
      <xdr:row>38</xdr:row>
      <xdr:rowOff>115285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01147"/>
          <a:ext cx="8382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115285</xdr:rowOff>
    </xdr:from>
    <xdr:to>
      <xdr:col>81</xdr:col>
      <xdr:colOff>50800</xdr:colOff>
      <xdr:row>38</xdr:row>
      <xdr:rowOff>115377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3038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65679</xdr:rowOff>
    </xdr:from>
    <xdr:to>
      <xdr:col>76</xdr:col>
      <xdr:colOff>114300</xdr:colOff>
      <xdr:row>38</xdr:row>
      <xdr:rowOff>115377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80779"/>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4780</xdr:rowOff>
    </xdr:from>
    <xdr:to>
      <xdr:col>71</xdr:col>
      <xdr:colOff>177800</xdr:colOff>
      <xdr:row>38</xdr:row>
      <xdr:rowOff>65679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19880"/>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35247</xdr:rowOff>
    </xdr:from>
    <xdr:to>
      <xdr:col>85</xdr:col>
      <xdr:colOff>177800</xdr:colOff>
      <xdr:row>38</xdr:row>
      <xdr:rowOff>136847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9376</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64485</xdr:rowOff>
    </xdr:from>
    <xdr:to>
      <xdr:col>81</xdr:col>
      <xdr:colOff>101600</xdr:colOff>
      <xdr:row>38</xdr:row>
      <xdr:rowOff>166085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157212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67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64577</xdr:rowOff>
    </xdr:from>
    <xdr:to>
      <xdr:col>76</xdr:col>
      <xdr:colOff>165100</xdr:colOff>
      <xdr:row>38</xdr:row>
      <xdr:rowOff>166177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157304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7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14879</xdr:rowOff>
    </xdr:from>
    <xdr:to>
      <xdr:col>72</xdr:col>
      <xdr:colOff>38100</xdr:colOff>
      <xdr:row>38</xdr:row>
      <xdr:rowOff>116479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107606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125430</xdr:rowOff>
    </xdr:from>
    <xdr:to>
      <xdr:col>67</xdr:col>
      <xdr:colOff>101600</xdr:colOff>
      <xdr:row>38</xdr:row>
      <xdr:rowOff>55580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72107</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4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3977</xdr:rowOff>
    </xdr:from>
    <xdr:to>
      <xdr:col>85</xdr:col>
      <xdr:colOff>127000</xdr:colOff>
      <xdr:row>75</xdr:row>
      <xdr:rowOff>4940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862727"/>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4940</xdr:rowOff>
    </xdr:from>
    <xdr:to>
      <xdr:col>81</xdr:col>
      <xdr:colOff>50800</xdr:colOff>
      <xdr:row>75</xdr:row>
      <xdr:rowOff>22477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863690"/>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22477</xdr:rowOff>
    </xdr:from>
    <xdr:to>
      <xdr:col>76</xdr:col>
      <xdr:colOff>114300</xdr:colOff>
      <xdr:row>75</xdr:row>
      <xdr:rowOff>53714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881227"/>
          <a:ext cx="889000" cy="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53714</xdr:rowOff>
    </xdr:from>
    <xdr:to>
      <xdr:col>71</xdr:col>
      <xdr:colOff>177800</xdr:colOff>
      <xdr:row>75</xdr:row>
      <xdr:rowOff>61960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912464"/>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124627</xdr:rowOff>
    </xdr:from>
    <xdr:to>
      <xdr:col>85</xdr:col>
      <xdr:colOff>177800</xdr:colOff>
      <xdr:row>75</xdr:row>
      <xdr:rowOff>54777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1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147504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125590</xdr:rowOff>
    </xdr:from>
    <xdr:to>
      <xdr:col>81</xdr:col>
      <xdr:colOff>101600</xdr:colOff>
      <xdr:row>75</xdr:row>
      <xdr:rowOff>55740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8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72267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143127</xdr:rowOff>
    </xdr:from>
    <xdr:to>
      <xdr:col>76</xdr:col>
      <xdr:colOff>165100</xdr:colOff>
      <xdr:row>75</xdr:row>
      <xdr:rowOff>73277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8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89804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60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2914</xdr:rowOff>
    </xdr:from>
    <xdr:to>
      <xdr:col>72</xdr:col>
      <xdr:colOff>38100</xdr:colOff>
      <xdr:row>75</xdr:row>
      <xdr:rowOff>104514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121041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6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11160</xdr:rowOff>
    </xdr:from>
    <xdr:to>
      <xdr:col>67</xdr:col>
      <xdr:colOff>101600</xdr:colOff>
      <xdr:row>75</xdr:row>
      <xdr:rowOff>112760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6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129287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6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162990</xdr:rowOff>
    </xdr:from>
    <xdr:to>
      <xdr:col>85</xdr:col>
      <xdr:colOff>127000</xdr:colOff>
      <xdr:row>97</xdr:row>
      <xdr:rowOff>62260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279290"/>
          <a:ext cx="838200" cy="4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162990</xdr:rowOff>
    </xdr:from>
    <xdr:to>
      <xdr:col>81</xdr:col>
      <xdr:colOff>50800</xdr:colOff>
      <xdr:row>97</xdr:row>
      <xdr:rowOff>6435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279290"/>
          <a:ext cx="889000" cy="35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6435</xdr:rowOff>
    </xdr:from>
    <xdr:to>
      <xdr:col>76</xdr:col>
      <xdr:colOff>114300</xdr:colOff>
      <xdr:row>97</xdr:row>
      <xdr:rowOff>119063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37085"/>
          <a:ext cx="889000" cy="1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119063</xdr:rowOff>
    </xdr:from>
    <xdr:to>
      <xdr:col>71</xdr:col>
      <xdr:colOff>177800</xdr:colOff>
      <xdr:row>98</xdr:row>
      <xdr:rowOff>71258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49713"/>
          <a:ext cx="889000" cy="1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11460</xdr:rowOff>
    </xdr:from>
    <xdr:to>
      <xdr:col>85</xdr:col>
      <xdr:colOff>177800</xdr:colOff>
      <xdr:row>97</xdr:row>
      <xdr:rowOff>113060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34337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9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112190</xdr:rowOff>
    </xdr:from>
    <xdr:to>
      <xdr:col>81</xdr:col>
      <xdr:colOff>101600</xdr:colOff>
      <xdr:row>95</xdr:row>
      <xdr:rowOff>42340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2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58867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0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127085</xdr:rowOff>
    </xdr:from>
    <xdr:to>
      <xdr:col>76</xdr:col>
      <xdr:colOff>165100</xdr:colOff>
      <xdr:row>97</xdr:row>
      <xdr:rowOff>57235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73762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68263</xdr:rowOff>
    </xdr:from>
    <xdr:to>
      <xdr:col>72</xdr:col>
      <xdr:colOff>38100</xdr:colOff>
      <xdr:row>97</xdr:row>
      <xdr:rowOff>169863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14940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47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20458</xdr:rowOff>
    </xdr:from>
    <xdr:to>
      <xdr:col>67</xdr:col>
      <xdr:colOff>101600</xdr:colOff>
      <xdr:row>98</xdr:row>
      <xdr:rowOff>122058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113185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1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148067</xdr:rowOff>
    </xdr:from>
    <xdr:to>
      <xdr:col>116</xdr:col>
      <xdr:colOff>63500</xdr:colOff>
      <xdr:row>37</xdr:row>
      <xdr:rowOff>156388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491717"/>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137597</xdr:rowOff>
    </xdr:from>
    <xdr:to>
      <xdr:col>111</xdr:col>
      <xdr:colOff>177800</xdr:colOff>
      <xdr:row>37</xdr:row>
      <xdr:rowOff>148067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309797"/>
          <a:ext cx="889000" cy="1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137597</xdr:rowOff>
    </xdr:from>
    <xdr:to>
      <xdr:col>107</xdr:col>
      <xdr:colOff>50800</xdr:colOff>
      <xdr:row>37</xdr:row>
      <xdr:rowOff>6564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309797"/>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6564</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350214"/>
          <a:ext cx="889000" cy="30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105588</xdr:rowOff>
    </xdr:from>
    <xdr:to>
      <xdr:col>116</xdr:col>
      <xdr:colOff>114300</xdr:colOff>
      <xdr:row>38</xdr:row>
      <xdr:rowOff>35737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84015</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97267</xdr:rowOff>
    </xdr:from>
    <xdr:to>
      <xdr:col>112</xdr:col>
      <xdr:colOff>38100</xdr:colOff>
      <xdr:row>38</xdr:row>
      <xdr:rowOff>27417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43944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1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86797</xdr:rowOff>
    </xdr:from>
    <xdr:to>
      <xdr:col>107</xdr:col>
      <xdr:colOff>101600</xdr:colOff>
      <xdr:row>37</xdr:row>
      <xdr:rowOff>16947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33474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03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127214</xdr:rowOff>
    </xdr:from>
    <xdr:to>
      <xdr:col>102</xdr:col>
      <xdr:colOff>165100</xdr:colOff>
      <xdr:row>37</xdr:row>
      <xdr:rowOff>57364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2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73891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07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23914</xdr:rowOff>
    </xdr:from>
    <xdr:to>
      <xdr:col>116</xdr:col>
      <xdr:colOff>63500</xdr:colOff>
      <xdr:row>59</xdr:row>
      <xdr:rowOff>23990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3946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23914</xdr:rowOff>
    </xdr:from>
    <xdr:to>
      <xdr:col>111</xdr:col>
      <xdr:colOff>177800</xdr:colOff>
      <xdr:row>59</xdr:row>
      <xdr:rowOff>24676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3946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21895</xdr:rowOff>
    </xdr:from>
    <xdr:to>
      <xdr:col>107</xdr:col>
      <xdr:colOff>50800</xdr:colOff>
      <xdr:row>59</xdr:row>
      <xdr:rowOff>24676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3744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21819</xdr:rowOff>
    </xdr:from>
    <xdr:to>
      <xdr:col>102</xdr:col>
      <xdr:colOff>114300</xdr:colOff>
      <xdr:row>59</xdr:row>
      <xdr:rowOff>21895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3736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144640</xdr:rowOff>
    </xdr:from>
    <xdr:to>
      <xdr:col>116</xdr:col>
      <xdr:colOff>114300</xdr:colOff>
      <xdr:row>59</xdr:row>
      <xdr:rowOff>74790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59567</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144564</xdr:rowOff>
    </xdr:from>
    <xdr:to>
      <xdr:col>112</xdr:col>
      <xdr:colOff>38100</xdr:colOff>
      <xdr:row>59</xdr:row>
      <xdr:rowOff>74714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65841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145326</xdr:rowOff>
    </xdr:from>
    <xdr:to>
      <xdr:col>107</xdr:col>
      <xdr:colOff>101600</xdr:colOff>
      <xdr:row>59</xdr:row>
      <xdr:rowOff>75476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66603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2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142545</xdr:rowOff>
    </xdr:from>
    <xdr:to>
      <xdr:col>102</xdr:col>
      <xdr:colOff>165100</xdr:colOff>
      <xdr:row>59</xdr:row>
      <xdr:rowOff>72695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63822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7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142469</xdr:rowOff>
    </xdr:from>
    <xdr:to>
      <xdr:col>98</xdr:col>
      <xdr:colOff>38100</xdr:colOff>
      <xdr:row>59</xdr:row>
      <xdr:rowOff>72619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63746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100609</xdr:rowOff>
    </xdr:from>
    <xdr:to>
      <xdr:col>116</xdr:col>
      <xdr:colOff>63500</xdr:colOff>
      <xdr:row>76</xdr:row>
      <xdr:rowOff>113137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30809"/>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113137</xdr:rowOff>
    </xdr:from>
    <xdr:to>
      <xdr:col>111</xdr:col>
      <xdr:colOff>177800</xdr:colOff>
      <xdr:row>76</xdr:row>
      <xdr:rowOff>155062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43337"/>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155062</xdr:rowOff>
    </xdr:from>
    <xdr:to>
      <xdr:col>107</xdr:col>
      <xdr:colOff>50800</xdr:colOff>
      <xdr:row>77</xdr:row>
      <xdr:rowOff>16348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85262"/>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96175</xdr:rowOff>
    </xdr:from>
    <xdr:to>
      <xdr:col>102</xdr:col>
      <xdr:colOff>114300</xdr:colOff>
      <xdr:row>77</xdr:row>
      <xdr:rowOff>16348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783475"/>
          <a:ext cx="889000" cy="43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49809</xdr:rowOff>
    </xdr:from>
    <xdr:to>
      <xdr:col>116</xdr:col>
      <xdr:colOff>114300</xdr:colOff>
      <xdr:row>76</xdr:row>
      <xdr:rowOff>151409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28236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5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62337</xdr:rowOff>
    </xdr:from>
    <xdr:to>
      <xdr:col>112</xdr:col>
      <xdr:colOff>38100</xdr:colOff>
      <xdr:row>76</xdr:row>
      <xdr:rowOff>163937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9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155064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8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104262</xdr:rowOff>
    </xdr:from>
    <xdr:to>
      <xdr:col>107</xdr:col>
      <xdr:colOff>101600</xdr:colOff>
      <xdr:row>77</xdr:row>
      <xdr:rowOff>34412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25539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2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136998</xdr:rowOff>
    </xdr:from>
    <xdr:to>
      <xdr:col>102</xdr:col>
      <xdr:colOff>165100</xdr:colOff>
      <xdr:row>77</xdr:row>
      <xdr:rowOff>67148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58275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5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45375</xdr:rowOff>
    </xdr:from>
    <xdr:to>
      <xdr:col>98</xdr:col>
      <xdr:colOff>38100</xdr:colOff>
      <xdr:row>74</xdr:row>
      <xdr:rowOff>146975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163502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5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553,447</a:t>
          </a: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579,331</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25,884</a:t>
          </a:r>
          <a:r>
            <a:rPr kumimoji="1" lang="ja-JP" altLang="en-US" sz="1300">
              <a:latin typeface="ＭＳ Ｐゴシック" panose="020B0600070205080204" pitchFamily="50" charset="-128"/>
              <a:ea typeface="ＭＳ Ｐゴシック" panose="020B0600070205080204" pitchFamily="50" charset="-128"/>
            </a:rPr>
            <a:t>円減少した。主な構成項目である人件費は、住民一人当たり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69,498</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年度に会計年度任用職員制度開始の影響により大幅に増加した。令和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年度は、退職手当が減少したが、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歳出総額も大きく減少したため、住民一人当たり</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補助費等は、子育て応援地域経済応援券事業開始に伴う事業費が増加したため、住民一人当たり</a:t>
          </a:r>
          <a:r>
            <a:rPr kumimoji="1" lang="en-US" altLang="ja-JP" sz="1300">
              <a:latin typeface="ＭＳ Ｐゴシック" panose="020B0600070205080204" pitchFamily="50" charset="-128"/>
              <a:ea typeface="ＭＳ Ｐゴシック" panose="020B0600070205080204" pitchFamily="50" charset="-128"/>
            </a:rPr>
            <a:t>3,913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93,902</a:t>
          </a:r>
          <a:r>
            <a:rPr kumimoji="1" lang="ja-JP" altLang="en-US" sz="1300">
              <a:latin typeface="ＭＳ Ｐゴシック" panose="020B0600070205080204" pitchFamily="50" charset="-128"/>
              <a:ea typeface="ＭＳ Ｐゴシック" panose="020B0600070205080204" pitchFamily="50" charset="-128"/>
            </a:rPr>
            <a:t>円となり、類似団体と比較して</a:t>
          </a:r>
          <a:r>
            <a:rPr kumimoji="1" lang="en-US" altLang="ja-JP" sz="1300">
              <a:latin typeface="ＭＳ Ｐゴシック" panose="020B0600070205080204" pitchFamily="50" charset="-128"/>
              <a:ea typeface="ＭＳ Ｐゴシック" panose="020B0600070205080204" pitchFamily="50" charset="-128"/>
            </a:rPr>
            <a:t>29,059</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普通建設事業費の更新整備は、学習情報館改修や市民球場改修などの大規模改修工事の減少により、住民一人当たり</a:t>
          </a:r>
          <a:r>
            <a:rPr kumimoji="1" lang="en-US" altLang="ja-JP" sz="1300">
              <a:latin typeface="ＭＳ Ｐゴシック" panose="020B0600070205080204" pitchFamily="50" charset="-128"/>
              <a:ea typeface="ＭＳ Ｐゴシック" panose="020B0600070205080204" pitchFamily="50" charset="-128"/>
            </a:rPr>
            <a:t>16,233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45,768</a:t>
          </a:r>
          <a:r>
            <a:rPr kumimoji="1" lang="ja-JP" altLang="en-US" sz="1300">
              <a:latin typeface="ＭＳ Ｐゴシック" panose="020B0600070205080204" pitchFamily="50" charset="-128"/>
              <a:ea typeface="ＭＳ Ｐゴシック" panose="020B0600070205080204" pitchFamily="50" charset="-128"/>
            </a:rPr>
            <a:t>円となり、類似団体と比較して</a:t>
          </a:r>
          <a:r>
            <a:rPr kumimoji="1" lang="en-US" altLang="ja-JP" sz="1300">
              <a:latin typeface="ＭＳ Ｐゴシック" panose="020B0600070205080204" pitchFamily="50" charset="-128"/>
              <a:ea typeface="ＭＳ Ｐゴシック" panose="020B0600070205080204" pitchFamily="50" charset="-128"/>
            </a:rPr>
            <a:t>11,686</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扶助費は、電力・ガス・食料品等価格高騰重点支援給付金給付事業（低所得世帯支援）に伴う給付金、障害福祉サービス費、子ども医療費助成が増加したため、住民一人当たり</a:t>
          </a:r>
          <a:r>
            <a:rPr kumimoji="1" lang="en-US" altLang="ja-JP" sz="1300">
              <a:latin typeface="ＭＳ Ｐゴシック" panose="020B0600070205080204" pitchFamily="50" charset="-128"/>
              <a:ea typeface="ＭＳ Ｐゴシック" panose="020B0600070205080204" pitchFamily="50" charset="-128"/>
            </a:rPr>
            <a:t>7,657</a:t>
          </a:r>
          <a:r>
            <a:rPr kumimoji="1" lang="ja-JP" altLang="en-US" sz="1300">
              <a:latin typeface="ＭＳ Ｐゴシック" panose="020B0600070205080204" pitchFamily="50" charset="-128"/>
              <a:ea typeface="ＭＳ Ｐゴシック" panose="020B0600070205080204" pitchFamily="50" charset="-128"/>
            </a:rPr>
            <a:t>円増加し、類似団体と同様の動きとなっている。</a:t>
          </a:r>
        </a:p>
        <a:p>
          <a:r>
            <a:rPr kumimoji="1" lang="ja-JP" altLang="en-US" sz="1300">
              <a:latin typeface="ＭＳ Ｐゴシック" panose="020B0600070205080204" pitchFamily="50" charset="-128"/>
              <a:ea typeface="ＭＳ Ｐゴシック" panose="020B0600070205080204" pitchFamily="50" charset="-128"/>
            </a:rPr>
            <a:t>積立金は、前年度に創設した学校施設整備基金の費用が減少したため、住民一人当たり</a:t>
          </a:r>
          <a:r>
            <a:rPr kumimoji="1" lang="en-US" altLang="ja-JP" sz="1300">
              <a:latin typeface="ＭＳ Ｐゴシック" panose="020B0600070205080204" pitchFamily="50" charset="-128"/>
              <a:ea typeface="ＭＳ Ｐゴシック" panose="020B0600070205080204" pitchFamily="50" charset="-128"/>
            </a:rPr>
            <a:t>45,234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27,219</a:t>
          </a:r>
          <a:r>
            <a:rPr kumimoji="1" lang="ja-JP" altLang="en-US" sz="1300">
              <a:latin typeface="ＭＳ Ｐゴシック" panose="020B0600070205080204" pitchFamily="50" charset="-128"/>
              <a:ea typeface="ＭＳ Ｐゴシック" panose="020B0600070205080204" pitchFamily="50" charset="-128"/>
            </a:rPr>
            <a:t>円となり、類似団体と比較して</a:t>
          </a:r>
          <a:r>
            <a:rPr kumimoji="1" lang="en-US" altLang="ja-JP" sz="1300">
              <a:latin typeface="ＭＳ Ｐゴシック" panose="020B0600070205080204" pitchFamily="50" charset="-128"/>
              <a:ea typeface="ＭＳ Ｐゴシック" panose="020B0600070205080204" pitchFamily="50" charset="-128"/>
            </a:rPr>
            <a:t>3,067</a:t>
          </a:r>
          <a:r>
            <a:rPr kumimoji="1" lang="ja-JP" altLang="en-US" sz="1300">
              <a:latin typeface="ＭＳ Ｐゴシック" panose="020B0600070205080204" pitchFamily="50" charset="-128"/>
              <a:ea typeface="ＭＳ Ｐゴシック" panose="020B0600070205080204" pitchFamily="50" charset="-128"/>
            </a:rPr>
            <a:t>円上回った。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84,825
82,102
472.33
51,718,639
46,946,154
3,963,970
24,104,358
27,614,427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30886</xdr:rowOff>
    </xdr:from>
    <xdr:to>
      <xdr:col>24</xdr:col>
      <xdr:colOff>63500</xdr:colOff>
      <xdr:row>36</xdr:row>
      <xdr:rowOff>83007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3086"/>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83007</xdr:rowOff>
    </xdr:from>
    <xdr:to>
      <xdr:col>19</xdr:col>
      <xdr:colOff>177800</xdr:colOff>
      <xdr:row>36</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5520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66548</xdr:rowOff>
    </xdr:from>
    <xdr:to>
      <xdr:col>15</xdr:col>
      <xdr:colOff>50800</xdr:colOff>
      <xdr:row>36</xdr:row>
      <xdr:rowOff>84836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8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62433</xdr:rowOff>
    </xdr:from>
    <xdr:to>
      <xdr:col>10</xdr:col>
      <xdr:colOff>114300</xdr:colOff>
      <xdr:row>36</xdr:row>
      <xdr:rowOff>66548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3463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151536</xdr:rowOff>
    </xdr:from>
    <xdr:to>
      <xdr:col>24</xdr:col>
      <xdr:colOff>114300</xdr:colOff>
      <xdr:row>36</xdr:row>
      <xdr:rowOff>81686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129963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32207</xdr:rowOff>
    </xdr:from>
    <xdr:to>
      <xdr:col>20</xdr:col>
      <xdr:colOff>38100</xdr:colOff>
      <xdr:row>36</xdr:row>
      <xdr:rowOff>133807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124934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34036</xdr:rowOff>
    </xdr:from>
    <xdr:to>
      <xdr:col>15</xdr:col>
      <xdr:colOff>101600</xdr:colOff>
      <xdr:row>36</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126763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15748</xdr:rowOff>
    </xdr:from>
    <xdr:to>
      <xdr:col>10</xdr:col>
      <xdr:colOff>165100</xdr:colOff>
      <xdr:row>36</xdr:row>
      <xdr:rowOff>117348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108475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xdr:rowOff>
    </xdr:from>
    <xdr:to>
      <xdr:col>6</xdr:col>
      <xdr:colOff>38100</xdr:colOff>
      <xdr:row>36</xdr:row>
      <xdr:rowOff>113233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104360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125006</xdr:rowOff>
    </xdr:from>
    <xdr:to>
      <xdr:col>24</xdr:col>
      <xdr:colOff>63500</xdr:colOff>
      <xdr:row>56</xdr:row>
      <xdr:rowOff>31403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54756"/>
          <a:ext cx="838200" cy="7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145552</xdr:rowOff>
    </xdr:from>
    <xdr:to>
      <xdr:col>19</xdr:col>
      <xdr:colOff>177800</xdr:colOff>
      <xdr:row>56</xdr:row>
      <xdr:rowOff>31403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575302"/>
          <a:ext cx="889000" cy="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99663</xdr:rowOff>
    </xdr:from>
    <xdr:to>
      <xdr:col>15</xdr:col>
      <xdr:colOff>50800</xdr:colOff>
      <xdr:row>55</xdr:row>
      <xdr:rowOff>145552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186513"/>
          <a:ext cx="889000" cy="38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99663</xdr:rowOff>
    </xdr:from>
    <xdr:to>
      <xdr:col>10</xdr:col>
      <xdr:colOff>114300</xdr:colOff>
      <xdr:row>57</xdr:row>
      <xdr:rowOff>31759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186513"/>
          <a:ext cx="889000" cy="6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74206</xdr:rowOff>
    </xdr:from>
    <xdr:to>
      <xdr:col>24</xdr:col>
      <xdr:colOff>114300</xdr:colOff>
      <xdr:row>56</xdr:row>
      <xdr:rowOff>4356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0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97083</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5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152053</xdr:rowOff>
    </xdr:from>
    <xdr:to>
      <xdr:col>20</xdr:col>
      <xdr:colOff>38100</xdr:colOff>
      <xdr:row>56</xdr:row>
      <xdr:rowOff>82203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8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98730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35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94752</xdr:rowOff>
    </xdr:from>
    <xdr:to>
      <xdr:col>15</xdr:col>
      <xdr:colOff>101600</xdr:colOff>
      <xdr:row>56</xdr:row>
      <xdr:rowOff>24902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2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41429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2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48863</xdr:rowOff>
    </xdr:from>
    <xdr:to>
      <xdr:col>10</xdr:col>
      <xdr:colOff>165100</xdr:colOff>
      <xdr:row>53</xdr:row>
      <xdr:rowOff>150463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1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166990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91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152409</xdr:rowOff>
    </xdr:from>
    <xdr:to>
      <xdr:col>6</xdr:col>
      <xdr:colOff>38100</xdr:colOff>
      <xdr:row>57</xdr:row>
      <xdr:rowOff>82559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5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73686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4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146656</xdr:rowOff>
    </xdr:from>
    <xdr:to>
      <xdr:col>24</xdr:col>
      <xdr:colOff>63500</xdr:colOff>
      <xdr:row>77</xdr:row>
      <xdr:rowOff>96070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05406"/>
          <a:ext cx="838200" cy="29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19848</xdr:rowOff>
    </xdr:from>
    <xdr:to>
      <xdr:col>19</xdr:col>
      <xdr:colOff>177800</xdr:colOff>
      <xdr:row>77</xdr:row>
      <xdr:rowOff>96070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21498"/>
          <a:ext cx="8890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19848</xdr:rowOff>
    </xdr:from>
    <xdr:to>
      <xdr:col>15</xdr:col>
      <xdr:colOff>50800</xdr:colOff>
      <xdr:row>78</xdr:row>
      <xdr:rowOff>144076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1498"/>
          <a:ext cx="889000" cy="29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144076</xdr:rowOff>
    </xdr:from>
    <xdr:to>
      <xdr:col>10</xdr:col>
      <xdr:colOff>114300</xdr:colOff>
      <xdr:row>79</xdr:row>
      <xdr:rowOff>38398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17176"/>
          <a:ext cx="889000" cy="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95856</xdr:rowOff>
    </xdr:from>
    <xdr:to>
      <xdr:col>24</xdr:col>
      <xdr:colOff>114300</xdr:colOff>
      <xdr:row>76</xdr:row>
      <xdr:rowOff>26006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5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118733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0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45270</xdr:rowOff>
    </xdr:from>
    <xdr:to>
      <xdr:col>20</xdr:col>
      <xdr:colOff>38100</xdr:colOff>
      <xdr:row>77</xdr:row>
      <xdr:rowOff>146870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3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140498</xdr:rowOff>
    </xdr:from>
    <xdr:to>
      <xdr:col>15</xdr:col>
      <xdr:colOff>101600</xdr:colOff>
      <xdr:row>77</xdr:row>
      <xdr:rowOff>70648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61775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93276</xdr:rowOff>
    </xdr:from>
    <xdr:to>
      <xdr:col>10</xdr:col>
      <xdr:colOff>165100</xdr:colOff>
      <xdr:row>79</xdr:row>
      <xdr:rowOff>23426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14553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5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159048</xdr:rowOff>
    </xdr:from>
    <xdr:to>
      <xdr:col>6</xdr:col>
      <xdr:colOff>38100</xdr:colOff>
      <xdr:row>79</xdr:row>
      <xdr:rowOff>89198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80325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2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168294</xdr:rowOff>
    </xdr:from>
    <xdr:to>
      <xdr:col>24</xdr:col>
      <xdr:colOff>63500</xdr:colOff>
      <xdr:row>97</xdr:row>
      <xdr:rowOff>38145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27494"/>
          <a:ext cx="838200" cy="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168294</xdr:rowOff>
    </xdr:from>
    <xdr:to>
      <xdr:col>19</xdr:col>
      <xdr:colOff>177800</xdr:colOff>
      <xdr:row>96</xdr:row>
      <xdr:rowOff>168866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2749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168866</xdr:rowOff>
    </xdr:from>
    <xdr:to>
      <xdr:col>15</xdr:col>
      <xdr:colOff>50800</xdr:colOff>
      <xdr:row>97</xdr:row>
      <xdr:rowOff>154387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28066"/>
          <a:ext cx="889000" cy="1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154387</xdr:rowOff>
    </xdr:from>
    <xdr:to>
      <xdr:col>10</xdr:col>
      <xdr:colOff>114300</xdr:colOff>
      <xdr:row>97</xdr:row>
      <xdr:rowOff>170351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85037"/>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158795</xdr:rowOff>
    </xdr:from>
    <xdr:to>
      <xdr:col>24</xdr:col>
      <xdr:colOff>114300</xdr:colOff>
      <xdr:row>97</xdr:row>
      <xdr:rowOff>88945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137222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117494</xdr:rowOff>
    </xdr:from>
    <xdr:to>
      <xdr:col>20</xdr:col>
      <xdr:colOff>38100</xdr:colOff>
      <xdr:row>97</xdr:row>
      <xdr:rowOff>47644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7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38771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118066</xdr:rowOff>
    </xdr:from>
    <xdr:to>
      <xdr:col>15</xdr:col>
      <xdr:colOff>101600</xdr:colOff>
      <xdr:row>97</xdr:row>
      <xdr:rowOff>48216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39343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6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103587</xdr:rowOff>
    </xdr:from>
    <xdr:to>
      <xdr:col>10</xdr:col>
      <xdr:colOff>165100</xdr:colOff>
      <xdr:row>98</xdr:row>
      <xdr:rowOff>33737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24864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119551</xdr:rowOff>
    </xdr:from>
    <xdr:to>
      <xdr:col>6</xdr:col>
      <xdr:colOff>38100</xdr:colOff>
      <xdr:row>98</xdr:row>
      <xdr:rowOff>49701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40828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166767</xdr:rowOff>
    </xdr:from>
    <xdr:to>
      <xdr:col>55</xdr:col>
      <xdr:colOff>0</xdr:colOff>
      <xdr:row>38</xdr:row>
      <xdr:rowOff>10770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10417"/>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166767</xdr:rowOff>
    </xdr:from>
    <xdr:to>
      <xdr:col>50</xdr:col>
      <xdr:colOff>114300</xdr:colOff>
      <xdr:row>38</xdr:row>
      <xdr:rowOff>28784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10417"/>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28784</xdr:rowOff>
    </xdr:from>
    <xdr:to>
      <xdr:col>45</xdr:col>
      <xdr:colOff>177800</xdr:colOff>
      <xdr:row>38</xdr:row>
      <xdr:rowOff>48900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4388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11044</xdr:rowOff>
    </xdr:from>
    <xdr:to>
      <xdr:col>41</xdr:col>
      <xdr:colOff>50800</xdr:colOff>
      <xdr:row>38</xdr:row>
      <xdr:rowOff>48900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26144"/>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131419</xdr:rowOff>
    </xdr:from>
    <xdr:to>
      <xdr:col>55</xdr:col>
      <xdr:colOff>50800</xdr:colOff>
      <xdr:row>38</xdr:row>
      <xdr:rowOff>61570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154296</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2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115966</xdr:rowOff>
    </xdr:from>
    <xdr:to>
      <xdr:col>50</xdr:col>
      <xdr:colOff>165100</xdr:colOff>
      <xdr:row>38</xdr:row>
      <xdr:rowOff>46117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5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62643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3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149433</xdr:rowOff>
    </xdr:from>
    <xdr:to>
      <xdr:col>46</xdr:col>
      <xdr:colOff>38100</xdr:colOff>
      <xdr:row>38</xdr:row>
      <xdr:rowOff>79583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70711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58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169550</xdr:rowOff>
    </xdr:from>
    <xdr:to>
      <xdr:col>41</xdr:col>
      <xdr:colOff>101600</xdr:colOff>
      <xdr:row>38</xdr:row>
      <xdr:rowOff>99700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90827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05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131694</xdr:rowOff>
    </xdr:from>
    <xdr:to>
      <xdr:col>36</xdr:col>
      <xdr:colOff>165100</xdr:colOff>
      <xdr:row>38</xdr:row>
      <xdr:rowOff>61844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7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78371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5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167424</xdr:rowOff>
    </xdr:from>
    <xdr:to>
      <xdr:col>55</xdr:col>
      <xdr:colOff>0</xdr:colOff>
      <xdr:row>58</xdr:row>
      <xdr:rowOff>2286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40074"/>
          <a:ext cx="8382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167424</xdr:rowOff>
    </xdr:from>
    <xdr:to>
      <xdr:col>50</xdr:col>
      <xdr:colOff>114300</xdr:colOff>
      <xdr:row>58</xdr:row>
      <xdr:rowOff>11595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4007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11595</xdr:rowOff>
    </xdr:from>
    <xdr:to>
      <xdr:col>45</xdr:col>
      <xdr:colOff>177800</xdr:colOff>
      <xdr:row>58</xdr:row>
      <xdr:rowOff>12065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55695"/>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134785</xdr:rowOff>
    </xdr:from>
    <xdr:to>
      <xdr:col>41</xdr:col>
      <xdr:colOff>50800</xdr:colOff>
      <xdr:row>58</xdr:row>
      <xdr:rowOff>12065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07435"/>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122936</xdr:rowOff>
    </xdr:from>
    <xdr:to>
      <xdr:col>55</xdr:col>
      <xdr:colOff>50800</xdr:colOff>
      <xdr:row>58</xdr:row>
      <xdr:rowOff>53086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145813</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116624</xdr:rowOff>
    </xdr:from>
    <xdr:to>
      <xdr:col>50</xdr:col>
      <xdr:colOff>165100</xdr:colOff>
      <xdr:row>58</xdr:row>
      <xdr:rowOff>46774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63301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132245</xdr:rowOff>
    </xdr:from>
    <xdr:to>
      <xdr:col>46</xdr:col>
      <xdr:colOff>38100</xdr:colOff>
      <xdr:row>58</xdr:row>
      <xdr:rowOff>62395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78922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132715</xdr:rowOff>
    </xdr:from>
    <xdr:to>
      <xdr:col>41</xdr:col>
      <xdr:colOff>101600</xdr:colOff>
      <xdr:row>58</xdr:row>
      <xdr:rowOff>62865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79392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83985</xdr:rowOff>
    </xdr:from>
    <xdr:to>
      <xdr:col>36</xdr:col>
      <xdr:colOff>165100</xdr:colOff>
      <xdr:row>58</xdr:row>
      <xdr:rowOff>14135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30662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132975</xdr:rowOff>
    </xdr:from>
    <xdr:to>
      <xdr:col>55</xdr:col>
      <xdr:colOff>0</xdr:colOff>
      <xdr:row>78</xdr:row>
      <xdr:rowOff>14732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34625"/>
          <a:ext cx="8382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132975</xdr:rowOff>
    </xdr:from>
    <xdr:to>
      <xdr:col>50</xdr:col>
      <xdr:colOff>114300</xdr:colOff>
      <xdr:row>77</xdr:row>
      <xdr:rowOff>142615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34625"/>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50964</xdr:rowOff>
    </xdr:from>
    <xdr:to>
      <xdr:col>45</xdr:col>
      <xdr:colOff>177800</xdr:colOff>
      <xdr:row>77</xdr:row>
      <xdr:rowOff>142615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52614"/>
          <a:ext cx="889000" cy="9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50964</xdr:rowOff>
    </xdr:from>
    <xdr:to>
      <xdr:col>41</xdr:col>
      <xdr:colOff>50800</xdr:colOff>
      <xdr:row>78</xdr:row>
      <xdr:rowOff>10103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52614"/>
          <a:ext cx="889000" cy="1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135382</xdr:rowOff>
    </xdr:from>
    <xdr:to>
      <xdr:col>55</xdr:col>
      <xdr:colOff>50800</xdr:colOff>
      <xdr:row>78</xdr:row>
      <xdr:rowOff>65532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113809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1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82175</xdr:rowOff>
    </xdr:from>
    <xdr:to>
      <xdr:col>50</xdr:col>
      <xdr:colOff>165100</xdr:colOff>
      <xdr:row>78</xdr:row>
      <xdr:rowOff>12325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3452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91815</xdr:rowOff>
    </xdr:from>
    <xdr:to>
      <xdr:col>46</xdr:col>
      <xdr:colOff>38100</xdr:colOff>
      <xdr:row>78</xdr:row>
      <xdr:rowOff>21965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xdr:rowOff>
    </xdr:from>
    <xdr:to>
      <xdr:col>41</xdr:col>
      <xdr:colOff>101600</xdr:colOff>
      <xdr:row>77</xdr:row>
      <xdr:rowOff>101764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92891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130753</xdr:rowOff>
    </xdr:from>
    <xdr:to>
      <xdr:col>36</xdr:col>
      <xdr:colOff>165100</xdr:colOff>
      <xdr:row>78</xdr:row>
      <xdr:rowOff>60903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52030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25270</xdr:rowOff>
    </xdr:from>
    <xdr:to>
      <xdr:col>55</xdr:col>
      <xdr:colOff>0</xdr:colOff>
      <xdr:row>97</xdr:row>
      <xdr:rowOff>20501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84470"/>
          <a:ext cx="838200" cy="16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20501</xdr:rowOff>
    </xdr:from>
    <xdr:to>
      <xdr:col>50</xdr:col>
      <xdr:colOff>114300</xdr:colOff>
      <xdr:row>97</xdr:row>
      <xdr:rowOff>38805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51151"/>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38805</xdr:rowOff>
    </xdr:from>
    <xdr:to>
      <xdr:col>45</xdr:col>
      <xdr:colOff>177800</xdr:colOff>
      <xdr:row>97</xdr:row>
      <xdr:rowOff>52195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69455"/>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52195</xdr:rowOff>
    </xdr:from>
    <xdr:to>
      <xdr:col>41</xdr:col>
      <xdr:colOff>50800</xdr:colOff>
      <xdr:row>98</xdr:row>
      <xdr:rowOff>34479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82845"/>
          <a:ext cx="889000" cy="1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145920</xdr:rowOff>
    </xdr:from>
    <xdr:to>
      <xdr:col>55</xdr:col>
      <xdr:colOff>50800</xdr:colOff>
      <xdr:row>96</xdr:row>
      <xdr:rowOff>76070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168797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2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141151</xdr:rowOff>
    </xdr:from>
    <xdr:to>
      <xdr:col>50</xdr:col>
      <xdr:colOff>165100</xdr:colOff>
      <xdr:row>97</xdr:row>
      <xdr:rowOff>71301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87828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3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159455</xdr:rowOff>
    </xdr:from>
    <xdr:to>
      <xdr:col>46</xdr:col>
      <xdr:colOff>38100</xdr:colOff>
      <xdr:row>97</xdr:row>
      <xdr:rowOff>89605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1395</xdr:rowOff>
    </xdr:from>
    <xdr:to>
      <xdr:col>41</xdr:col>
      <xdr:colOff>101600</xdr:colOff>
      <xdr:row>97</xdr:row>
      <xdr:rowOff>102995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94122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155129</xdr:rowOff>
    </xdr:from>
    <xdr:to>
      <xdr:col>36</xdr:col>
      <xdr:colOff>165100</xdr:colOff>
      <xdr:row>98</xdr:row>
      <xdr:rowOff>85279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76406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104587</xdr:rowOff>
    </xdr:from>
    <xdr:to>
      <xdr:col>85</xdr:col>
      <xdr:colOff>127000</xdr:colOff>
      <xdr:row>36</xdr:row>
      <xdr:rowOff>123561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76787"/>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157119</xdr:rowOff>
    </xdr:from>
    <xdr:to>
      <xdr:col>81</xdr:col>
      <xdr:colOff>50800</xdr:colOff>
      <xdr:row>36</xdr:row>
      <xdr:rowOff>104587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57869"/>
          <a:ext cx="889000" cy="11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157119</xdr:rowOff>
    </xdr:from>
    <xdr:to>
      <xdr:col>76</xdr:col>
      <xdr:colOff>114300</xdr:colOff>
      <xdr:row>36</xdr:row>
      <xdr:rowOff>98049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57869"/>
          <a:ext cx="889000" cy="1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98049</xdr:rowOff>
    </xdr:from>
    <xdr:to>
      <xdr:col>71</xdr:col>
      <xdr:colOff>177800</xdr:colOff>
      <xdr:row>36</xdr:row>
      <xdr:rowOff>98415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7024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72761</xdr:rowOff>
    </xdr:from>
    <xdr:to>
      <xdr:col>85</xdr:col>
      <xdr:colOff>177800</xdr:colOff>
      <xdr:row>37</xdr:row>
      <xdr:rowOff>2911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95638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9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53787</xdr:rowOff>
    </xdr:from>
    <xdr:to>
      <xdr:col>81</xdr:col>
      <xdr:colOff>101600</xdr:colOff>
      <xdr:row>36</xdr:row>
      <xdr:rowOff>155387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106319</xdr:rowOff>
    </xdr:from>
    <xdr:to>
      <xdr:col>76</xdr:col>
      <xdr:colOff>165100</xdr:colOff>
      <xdr:row>36</xdr:row>
      <xdr:rowOff>36469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52996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8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47249</xdr:rowOff>
    </xdr:from>
    <xdr:to>
      <xdr:col>72</xdr:col>
      <xdr:colOff>38100</xdr:colOff>
      <xdr:row>36</xdr:row>
      <xdr:rowOff>148849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165376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47615</xdr:rowOff>
    </xdr:from>
    <xdr:to>
      <xdr:col>67</xdr:col>
      <xdr:colOff>101600</xdr:colOff>
      <xdr:row>36</xdr:row>
      <xdr:rowOff>149215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165742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9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14300</xdr:rowOff>
    </xdr:from>
    <xdr:to>
      <xdr:col>85</xdr:col>
      <xdr:colOff>127000</xdr:colOff>
      <xdr:row>56</xdr:row>
      <xdr:rowOff>114389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8758250"/>
          <a:ext cx="838200" cy="95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14300</xdr:rowOff>
    </xdr:from>
    <xdr:to>
      <xdr:col>81</xdr:col>
      <xdr:colOff>50800</xdr:colOff>
      <xdr:row>56</xdr:row>
      <xdr:rowOff>88735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8758250"/>
          <a:ext cx="889000" cy="9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160020</xdr:rowOff>
    </xdr:from>
    <xdr:to>
      <xdr:col>76</xdr:col>
      <xdr:colOff>114300</xdr:colOff>
      <xdr:row>56</xdr:row>
      <xdr:rowOff>88735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589770"/>
          <a:ext cx="889000" cy="10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131013</xdr:rowOff>
    </xdr:from>
    <xdr:to>
      <xdr:col>71</xdr:col>
      <xdr:colOff>177800</xdr:colOff>
      <xdr:row>55</xdr:row>
      <xdr:rowOff>160020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560763"/>
          <a:ext cx="889000" cy="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63589</xdr:rowOff>
    </xdr:from>
    <xdr:to>
      <xdr:col>85</xdr:col>
      <xdr:colOff>177800</xdr:colOff>
      <xdr:row>56</xdr:row>
      <xdr:rowOff>165189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86466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134950</xdr:rowOff>
    </xdr:from>
    <xdr:to>
      <xdr:col>81</xdr:col>
      <xdr:colOff>101600</xdr:colOff>
      <xdr:row>51</xdr:row>
      <xdr:rowOff>65100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870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81627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848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37935</xdr:rowOff>
    </xdr:from>
    <xdr:to>
      <xdr:col>76</xdr:col>
      <xdr:colOff>165100</xdr:colOff>
      <xdr:row>56</xdr:row>
      <xdr:rowOff>139535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156062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109220</xdr:rowOff>
    </xdr:from>
    <xdr:to>
      <xdr:col>72</xdr:col>
      <xdr:colOff>38100</xdr:colOff>
      <xdr:row>56</xdr:row>
      <xdr:rowOff>39370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55897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80213</xdr:rowOff>
    </xdr:from>
    <xdr:to>
      <xdr:col>67</xdr:col>
      <xdr:colOff>101600</xdr:colOff>
      <xdr:row>56</xdr:row>
      <xdr:rowOff>10363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5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26890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2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86047</xdr:rowOff>
    </xdr:from>
    <xdr:to>
      <xdr:col>85</xdr:col>
      <xdr:colOff>127000</xdr:colOff>
      <xdr:row>78</xdr:row>
      <xdr:rowOff>115286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59147"/>
          <a:ext cx="838200" cy="2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115286</xdr:rowOff>
    </xdr:from>
    <xdr:to>
      <xdr:col>81</xdr:col>
      <xdr:colOff>50800</xdr:colOff>
      <xdr:row>78</xdr:row>
      <xdr:rowOff>115377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48838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65680</xdr:rowOff>
    </xdr:from>
    <xdr:to>
      <xdr:col>76</xdr:col>
      <xdr:colOff>114300</xdr:colOff>
      <xdr:row>78</xdr:row>
      <xdr:rowOff>115377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38780"/>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4780</xdr:rowOff>
    </xdr:from>
    <xdr:to>
      <xdr:col>71</xdr:col>
      <xdr:colOff>177800</xdr:colOff>
      <xdr:row>78</xdr:row>
      <xdr:rowOff>65680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377880"/>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35247</xdr:rowOff>
    </xdr:from>
    <xdr:to>
      <xdr:col>85</xdr:col>
      <xdr:colOff>177800</xdr:colOff>
      <xdr:row>78</xdr:row>
      <xdr:rowOff>136847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0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9376</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64486</xdr:rowOff>
    </xdr:from>
    <xdr:to>
      <xdr:col>81</xdr:col>
      <xdr:colOff>101600</xdr:colOff>
      <xdr:row>78</xdr:row>
      <xdr:rowOff>166086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157213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3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64577</xdr:rowOff>
    </xdr:from>
    <xdr:to>
      <xdr:col>76</xdr:col>
      <xdr:colOff>165100</xdr:colOff>
      <xdr:row>78</xdr:row>
      <xdr:rowOff>166177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157304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3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14880</xdr:rowOff>
    </xdr:from>
    <xdr:to>
      <xdr:col>72</xdr:col>
      <xdr:colOff>38100</xdr:colOff>
      <xdr:row>78</xdr:row>
      <xdr:rowOff>116480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107607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8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125430</xdr:rowOff>
    </xdr:from>
    <xdr:to>
      <xdr:col>67</xdr:col>
      <xdr:colOff>101600</xdr:colOff>
      <xdr:row>78</xdr:row>
      <xdr:rowOff>55580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72107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3977</xdr:rowOff>
    </xdr:from>
    <xdr:to>
      <xdr:col>85</xdr:col>
      <xdr:colOff>127000</xdr:colOff>
      <xdr:row>95</xdr:row>
      <xdr:rowOff>4941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91727"/>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4941</xdr:rowOff>
    </xdr:from>
    <xdr:to>
      <xdr:col>81</xdr:col>
      <xdr:colOff>50800</xdr:colOff>
      <xdr:row>95</xdr:row>
      <xdr:rowOff>22478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92691"/>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22478</xdr:rowOff>
    </xdr:from>
    <xdr:to>
      <xdr:col>76</xdr:col>
      <xdr:colOff>114300</xdr:colOff>
      <xdr:row>95</xdr:row>
      <xdr:rowOff>53713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10228"/>
          <a:ext cx="889000" cy="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53713</xdr:rowOff>
    </xdr:from>
    <xdr:to>
      <xdr:col>71</xdr:col>
      <xdr:colOff>177800</xdr:colOff>
      <xdr:row>95</xdr:row>
      <xdr:rowOff>61959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341463"/>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124627</xdr:rowOff>
    </xdr:from>
    <xdr:to>
      <xdr:col>85</xdr:col>
      <xdr:colOff>177800</xdr:colOff>
      <xdr:row>95</xdr:row>
      <xdr:rowOff>54777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147504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125591</xdr:rowOff>
    </xdr:from>
    <xdr:to>
      <xdr:col>81</xdr:col>
      <xdr:colOff>101600</xdr:colOff>
      <xdr:row>95</xdr:row>
      <xdr:rowOff>55741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72268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143128</xdr:rowOff>
    </xdr:from>
    <xdr:to>
      <xdr:col>76</xdr:col>
      <xdr:colOff>165100</xdr:colOff>
      <xdr:row>95</xdr:row>
      <xdr:rowOff>73278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2913</xdr:rowOff>
    </xdr:from>
    <xdr:to>
      <xdr:col>72</xdr:col>
      <xdr:colOff>38100</xdr:colOff>
      <xdr:row>95</xdr:row>
      <xdr:rowOff>104513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121040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6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11159</xdr:rowOff>
    </xdr:from>
    <xdr:to>
      <xdr:col>67</xdr:col>
      <xdr:colOff>101600</xdr:colOff>
      <xdr:row>95</xdr:row>
      <xdr:rowOff>112759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129286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総務費は、土地開発公社解散に伴う財政調整基金への積立金の増加により、住民一人当たり</a:t>
          </a:r>
          <a:r>
            <a:rPr kumimoji="1" lang="en-US" altLang="ja-JP" sz="1300">
              <a:latin typeface="ＭＳ Ｐゴシック" panose="020B0600070205080204" pitchFamily="50" charset="-128"/>
              <a:ea typeface="ＭＳ Ｐゴシック" panose="020B0600070205080204" pitchFamily="50" charset="-128"/>
            </a:rPr>
            <a:t>17,027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115,714</a:t>
          </a:r>
          <a:r>
            <a:rPr kumimoji="1" lang="ja-JP" altLang="en-US" sz="1300">
              <a:latin typeface="ＭＳ Ｐゴシック" panose="020B0600070205080204" pitchFamily="50" charset="-128"/>
              <a:ea typeface="ＭＳ Ｐゴシック" panose="020B0600070205080204" pitchFamily="50" charset="-128"/>
            </a:rPr>
            <a:t>円となった。類似団体と比較して、</a:t>
          </a:r>
          <a:r>
            <a:rPr kumimoji="1" lang="en-US" altLang="ja-JP" sz="1300">
              <a:latin typeface="ＭＳ Ｐゴシック" panose="020B0600070205080204" pitchFamily="50" charset="-128"/>
              <a:ea typeface="ＭＳ Ｐゴシック" panose="020B0600070205080204" pitchFamily="50" charset="-128"/>
            </a:rPr>
            <a:t>42,348</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民生費は、電力・ガス・食料品等価格高騰重点支援給付金給付事業（低所得世帯支援）に伴う給付金、富岡保育園整備工事、子育て応援地域経済応援券事業の増加により、住民一人当たり</a:t>
          </a:r>
          <a:r>
            <a:rPr kumimoji="1" lang="en-US" altLang="ja-JP" sz="1300">
              <a:latin typeface="ＭＳ Ｐゴシック" panose="020B0600070205080204" pitchFamily="50" charset="-128"/>
              <a:ea typeface="ＭＳ Ｐゴシック" panose="020B0600070205080204" pitchFamily="50" charset="-128"/>
            </a:rPr>
            <a:t>26,853</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178,611</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円となった。類似団体平均と比較して、これまで低かったが</a:t>
          </a:r>
          <a:r>
            <a:rPr kumimoji="1" lang="en-US" altLang="ja-JP" sz="1300">
              <a:latin typeface="ＭＳ Ｐゴシック" panose="020B0600070205080204" pitchFamily="50" charset="-128"/>
              <a:ea typeface="ＭＳ Ｐゴシック" panose="020B0600070205080204" pitchFamily="50" charset="-128"/>
            </a:rPr>
            <a:t>765</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土木費は、土地開発公社解散に伴う土地の買戻し費用が大きく増加したため、住民一人当たり</a:t>
          </a:r>
          <a:r>
            <a:rPr kumimoji="1" lang="en-US" altLang="ja-JP" sz="1300">
              <a:latin typeface="ＭＳ Ｐゴシック" panose="020B0600070205080204" pitchFamily="50" charset="-128"/>
              <a:ea typeface="ＭＳ Ｐゴシック" panose="020B0600070205080204" pitchFamily="50" charset="-128"/>
            </a:rPr>
            <a:t>10,208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56,008</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円となった。類似団体平均と比較して、</a:t>
          </a:r>
          <a:r>
            <a:rPr kumimoji="1" lang="en-US" altLang="ja-JP" sz="1300">
              <a:latin typeface="ＭＳ Ｐゴシック" panose="020B0600070205080204" pitchFamily="50" charset="-128"/>
              <a:ea typeface="ＭＳ Ｐゴシック" panose="020B0600070205080204" pitchFamily="50" charset="-128"/>
            </a:rPr>
            <a:t>11,377</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消防費は、中濃消防組合への負担金などの減少により、住民一人当たり</a:t>
          </a:r>
          <a:r>
            <a:rPr kumimoji="1" lang="en-US" altLang="ja-JP" sz="1300">
              <a:latin typeface="ＭＳ Ｐゴシック" panose="020B0600070205080204" pitchFamily="50" charset="-128"/>
              <a:ea typeface="ＭＳ Ｐゴシック" panose="020B0600070205080204" pitchFamily="50" charset="-128"/>
            </a:rPr>
            <a:t>415</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17,853</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円となった。類似団体平均と比較すると、引き続き上回っているが、昨年度よりも差が小さくなり、</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教育費は、前年度に創設した学校施設整備基金の積立金の減少により、住民一人当たり</a:t>
          </a:r>
          <a:r>
            <a:rPr kumimoji="1" lang="en-US" altLang="ja-JP" sz="1300">
              <a:latin typeface="ＭＳ Ｐゴシック" panose="020B0600070205080204" pitchFamily="50" charset="-128"/>
              <a:ea typeface="ＭＳ Ｐゴシック" panose="020B0600070205080204" pitchFamily="50" charset="-128"/>
            </a:rPr>
            <a:t>75,381</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64,993</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円となった。類似団体平均と比較すると引き続き上回っているが、当市は他市と比較して小中学校数が多いことや高等学校があるため、施設改修や維持補修などの費用が大きくなっている。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実質収支額は、継続的に黒字となっており、令和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年度は、歳入歳出の差額に対して、翌年度へ繰り越すべき財源の増加により、</a:t>
          </a:r>
          <a:r>
            <a:rPr kumimoji="1" lang="en-US" altLang="ja-JP" sz="1200">
              <a:latin typeface="ＭＳ ゴシック" pitchFamily="49" charset="-128"/>
              <a:ea typeface="ＭＳ ゴシック" pitchFamily="49" charset="-128"/>
            </a:rPr>
            <a:t>0.33</a:t>
          </a:r>
          <a:r>
            <a:rPr kumimoji="1" lang="ja-JP" altLang="en-US" sz="1200">
              <a:latin typeface="ＭＳ ゴシック" pitchFamily="49" charset="-128"/>
              <a:ea typeface="ＭＳ ゴシック" pitchFamily="49" charset="-128"/>
            </a:rPr>
            <a:t>ポイント低下している。比率は、予算額に対し不用額が多く発生したことなどにより高くなっている。財政調整基金は、決算剰余金を積み立てるとともに必要限度の取崩しに努めているが、土地開発公社の解散に伴う財政調整基金の積立金の増加により、財政調整基金残高が増加した。実質単年度収支は、歳入歳出差引額の増加により上昇している。今後も事務事業の見直し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年度は、歳入歳出の差が前年度より増加したが、翌年度へ繰り越すべき財源の増加により、</a:t>
          </a:r>
          <a:r>
            <a:rPr kumimoji="1" lang="en-US" altLang="ja-JP" sz="1400">
              <a:latin typeface="ＭＳ ゴシック" pitchFamily="49" charset="-128"/>
              <a:ea typeface="ＭＳ ゴシック" pitchFamily="49" charset="-128"/>
            </a:rPr>
            <a:t>0.33</a:t>
          </a:r>
          <a:r>
            <a:rPr kumimoji="1" lang="ja-JP" altLang="en-US" sz="1400">
              <a:latin typeface="ＭＳ ゴシック" pitchFamily="49" charset="-128"/>
              <a:ea typeface="ＭＳ ゴシック" pitchFamily="49" charset="-128"/>
            </a:rPr>
            <a:t>ポイント低下している。</a:t>
          </a:r>
        </a:p>
        <a:p>
          <a:r>
            <a:rPr kumimoji="1" lang="ja-JP" altLang="en-US" sz="1400">
              <a:latin typeface="ＭＳ ゴシック" pitchFamily="49" charset="-128"/>
              <a:ea typeface="ＭＳ ゴシック" pitchFamily="49" charset="-128"/>
            </a:rPr>
            <a:t>水道事業会計は、平成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年度の簡易水道会計事業統合以降、年々事業規模が拡大していた。令和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年度は、光熱水費などの経常経費の増加のほか、老朽管対策費用の増加により</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ポイント低下した。今後においても、老朽管対策や物価高騰による経常経費の増加が見込まれるため、水道料金収入の増加や、設備の計画的な更新など業務の効率化を図っていく。</a:t>
          </a:r>
        </a:p>
        <a:p>
          <a:r>
            <a:rPr kumimoji="1" lang="ja-JP" altLang="en-US" sz="1400">
              <a:latin typeface="ＭＳ ゴシック" pitchFamily="49" charset="-128"/>
              <a:ea typeface="ＭＳ ゴシック" pitchFamily="49" charset="-128"/>
            </a:rPr>
            <a:t>下水道事業は、地方公営企業法適用企業となった令和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年度以降黒字となっており、前年度と比較して</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ポイント上昇している。今後、施設や下水管の老朽化に伴う更新費用の増加が見込まれるため、既存施設の統合や管路の計画的な更新など業務の効率化を図っていく。</a:t>
          </a:r>
        </a:p>
        <a:p>
          <a:r>
            <a:rPr kumimoji="1" lang="ja-JP" altLang="en-US" sz="1400">
              <a:latin typeface="ＭＳ ゴシック" pitchFamily="49" charset="-128"/>
              <a:ea typeface="ＭＳ ゴシック" pitchFamily="49" charset="-128"/>
            </a:rPr>
            <a:t>各会計は、黒字を維持しているが、歳入面では料金収入の見直しや負担金等の増加を図り、歳出面では、公共施設のスリム化、光熱水費や委託料などの経常経費の削減を図り、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公営企業、組合等が起こした地方債を含めた元利償還金等（</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）については、発行額が償還額（公債費）を上回らない方針のもとで市債の発行を行っている。令和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年度は、臨時財政対策債や合併特例事業債などの償還完了により、元利償還金の額が</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百万円減少した。</a:t>
          </a:r>
        </a:p>
        <a:p>
          <a:r>
            <a:rPr kumimoji="1" lang="ja-JP" altLang="en-US" sz="1400">
              <a:solidFill>
                <a:schemeClr val="tx1"/>
              </a:solidFill>
              <a:latin typeface="ＭＳ ゴシック" pitchFamily="49" charset="-128"/>
              <a:ea typeface="ＭＳ ゴシック" pitchFamily="49" charset="-128"/>
            </a:rPr>
            <a:t>算入公債費等（</a:t>
          </a:r>
          <a:r>
            <a:rPr kumimoji="1" lang="en-US" altLang="ja-JP" sz="1400">
              <a:solidFill>
                <a:schemeClr val="tx1"/>
              </a:solidFill>
              <a:latin typeface="ＭＳ ゴシック" pitchFamily="49" charset="-128"/>
              <a:ea typeface="ＭＳ ゴシック" pitchFamily="49" charset="-128"/>
            </a:rPr>
            <a:t>B</a:t>
          </a:r>
          <a:r>
            <a:rPr kumimoji="1" lang="ja-JP" altLang="en-US" sz="1400">
              <a:solidFill>
                <a:schemeClr val="tx1"/>
              </a:solidFill>
              <a:latin typeface="ＭＳ ゴシック" pitchFamily="49" charset="-128"/>
              <a:ea typeface="ＭＳ ゴシック" pitchFamily="49" charset="-128"/>
            </a:rPr>
            <a:t>）については、交付税算入率が高い地方債の活用に努めていることなどにより、高い水準で推移しているが、合併特例債の償還完了や償還残高の減少により</a:t>
          </a:r>
          <a:r>
            <a:rPr kumimoji="1" lang="en-US" altLang="ja-JP" sz="1400">
              <a:solidFill>
                <a:schemeClr val="tx1"/>
              </a:solidFill>
              <a:latin typeface="ＭＳ ゴシック" pitchFamily="49" charset="-128"/>
              <a:ea typeface="ＭＳ ゴシック" pitchFamily="49" charset="-128"/>
            </a:rPr>
            <a:t>109</a:t>
          </a:r>
          <a:r>
            <a:rPr kumimoji="1" lang="ja-JP" altLang="en-US" sz="1400">
              <a:solidFill>
                <a:schemeClr val="tx1"/>
              </a:solidFill>
              <a:latin typeface="ＭＳ ゴシック" pitchFamily="49" charset="-128"/>
              <a:ea typeface="ＭＳ ゴシック" pitchFamily="49" charset="-128"/>
            </a:rPr>
            <a:t>百万円減少した。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一般会計等に係る地方債の現在高については、償還額（公債費）が市債発行額を大きく上回っているため、前年度より</a:t>
          </a:r>
          <a:r>
            <a:rPr kumimoji="1" lang="en-US" altLang="ja-JP" sz="1400">
              <a:latin typeface="ＭＳ ゴシック" pitchFamily="49" charset="-128"/>
              <a:ea typeface="ＭＳ ゴシック" pitchFamily="49" charset="-128"/>
            </a:rPr>
            <a:t>1,338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公営企業債等繰入見込額及び組合等負担等見込額についても、地方債残高の減少や起債の新規発行を抑制していることにより減少している。</a:t>
          </a:r>
        </a:p>
        <a:p>
          <a:r>
            <a:rPr kumimoji="1" lang="ja-JP" altLang="en-US" sz="1400">
              <a:latin typeface="ＭＳ ゴシック" pitchFamily="49" charset="-128"/>
              <a:ea typeface="ＭＳ ゴシック" pitchFamily="49" charset="-128"/>
            </a:rPr>
            <a:t>充当可能基金については、財政調整基金の増により増加している。</a:t>
          </a:r>
        </a:p>
        <a:p>
          <a:r>
            <a:rPr kumimoji="1" lang="ja-JP" altLang="en-US" sz="1400">
              <a:latin typeface="ＭＳ ゴシック" pitchFamily="49" charset="-128"/>
              <a:ea typeface="ＭＳ ゴシック" pitchFamily="49" charset="-128"/>
            </a:rPr>
            <a:t>将来負担額に対して充当可能財源等が上回っているため、将来負担比率はマイナスとなっており、充当可能基金の増加により将来負担比率の分子は減少しその額は年々大きくなっている。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・主な要因は、学校施設整備基金に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億円積み立てたことと、決算剰余金の一部を基金に積立てていることや積立額よりも取崩額が少ないことなどにより増加したためである。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災害や感染症対策等不測の事態に備えるため、財政調整基金への積み立てや、公共施設の長寿命化対策や複合化など今後の財政需要の増大に適切に対応していけるよう、公共施設等整備基金や学校施設整備基金に一部を積み立て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・公共施設等整備基金：学校施設を除く公共施設等の建設、改修、維持修繕等の整備を行う。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・学校施設整備基金：学校施設の建設、改修、維持修繕等の整備を行う。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・地域振興基金：市の活性化及び一体化を図る。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・地域福祉基金：地域における住宅福祉の向上や健康づくり等の民間活動の活性化を図るとともに、高齢者福祉施設等の積極的な推進を図る。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・公共施設等整備基金：施設整備のための費用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・学校施設整備基金：学校施設整備のための費用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万円の取り崩しに対し、決算剰余金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・職員退職手当基金：定年引上げに伴い退職者が減少し、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・その他特定目的基金全体：公共施設再配置計画や各施設の長寿命化計画に基づき、公共施設及び学校施設の整備・更新等、多額の費用負担が見込まれる特定の財政支出に備えるため、残高を確保していく。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・主な要因は、不用額による決算剰余金等の積立額が取崩額を大幅に上回ったためである。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・感染症対策のための経費や大規模災害の発生に備えるため、これまでと同様、財政調整基金に積み立てて、残高を確保していく。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・主な要因は、基金利息のみの積立のため、毎年度行っている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・現時点では公債費が減少する見込みのため、償還のための繰り入れのみを行い、今後も減少を見込んでいる。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Q2" sqref="Q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51718639</v>
      </c>
      <c r="BO4" s="371"/>
      <c r="BP4" s="371"/>
      <c r="BQ4" s="371"/>
      <c r="BR4" s="371"/>
      <c r="BS4" s="371"/>
      <c r="BT4" s="371"/>
      <c r="BU4" s="372"/>
      <c r="BV4" s="370">
        <v>54156592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16.399999999999999</v>
      </c>
      <c r="CU4" s="377"/>
      <c r="CV4" s="377"/>
      <c r="CW4" s="377"/>
      <c r="CX4" s="377"/>
      <c r="CY4" s="377"/>
      <c r="CZ4" s="377"/>
      <c r="DA4" s="378"/>
      <c r="DB4" s="376">
        <v>16.8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46946154</v>
      </c>
      <c r="BO5" s="408"/>
      <c r="BP5" s="408"/>
      <c r="BQ5" s="408"/>
      <c r="BR5" s="408"/>
      <c r="BS5" s="408"/>
      <c r="BT5" s="408"/>
      <c r="BU5" s="409"/>
      <c r="BV5" s="407">
        <v>49554242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84.6</v>
      </c>
      <c r="CU5" s="405"/>
      <c r="CV5" s="405"/>
      <c r="CW5" s="405"/>
      <c r="CX5" s="405"/>
      <c r="CY5" s="405"/>
      <c r="CZ5" s="405"/>
      <c r="DA5" s="406"/>
      <c r="DB5" s="404">
        <v>81.3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4772485</v>
      </c>
      <c r="BO6" s="408"/>
      <c r="BP6" s="408"/>
      <c r="BQ6" s="408"/>
      <c r="BR6" s="408"/>
      <c r="BS6" s="408"/>
      <c r="BT6" s="408"/>
      <c r="BU6" s="409"/>
      <c r="BV6" s="407">
        <v>4602350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85.3</v>
      </c>
      <c r="CU6" s="445"/>
      <c r="CV6" s="445"/>
      <c r="CW6" s="445"/>
      <c r="CX6" s="445"/>
      <c r="CY6" s="445"/>
      <c r="CZ6" s="445"/>
      <c r="DA6" s="446"/>
      <c r="DB6" s="444">
        <v>82.8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808515</v>
      </c>
      <c r="BO7" s="408"/>
      <c r="BP7" s="408"/>
      <c r="BQ7" s="408"/>
      <c r="BR7" s="408"/>
      <c r="BS7" s="408"/>
      <c r="BT7" s="408"/>
      <c r="BU7" s="409"/>
      <c r="BV7" s="407">
        <v>543844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24104358</v>
      </c>
      <c r="CU7" s="408"/>
      <c r="CV7" s="408"/>
      <c r="CW7" s="408"/>
      <c r="CX7" s="408"/>
      <c r="CY7" s="408"/>
      <c r="CZ7" s="408"/>
      <c r="DA7" s="409"/>
      <c r="DB7" s="407">
        <v>24190225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3963970</v>
      </c>
      <c r="BO8" s="408"/>
      <c r="BP8" s="408"/>
      <c r="BQ8" s="408"/>
      <c r="BR8" s="408"/>
      <c r="BS8" s="408"/>
      <c r="BT8" s="408"/>
      <c r="BU8" s="409"/>
      <c r="BV8" s="407">
        <v>4058506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0.59</v>
      </c>
      <c r="CU8" s="448"/>
      <c r="CV8" s="448"/>
      <c r="CW8" s="448"/>
      <c r="CX8" s="448"/>
      <c r="CY8" s="448"/>
      <c r="CZ8" s="448"/>
      <c r="DA8" s="449"/>
      <c r="DB8" s="447">
        <v>0.61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85283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-94536</v>
      </c>
      <c r="BO9" s="408"/>
      <c r="BP9" s="408"/>
      <c r="BQ9" s="408"/>
      <c r="BR9" s="408"/>
      <c r="BS9" s="408"/>
      <c r="BT9" s="408"/>
      <c r="BU9" s="409"/>
      <c r="BV9" s="407">
        <v>-355164</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v>
      </c>
      <c r="CU9" s="405"/>
      <c r="CV9" s="405"/>
      <c r="CW9" s="405"/>
      <c r="CX9" s="405"/>
      <c r="CY9" s="405"/>
      <c r="CZ9" s="405"/>
      <c r="DA9" s="406"/>
      <c r="DB9" s="404">
        <v>11.4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89153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110</v>
      </c>
      <c r="AV10" s="440"/>
      <c r="AW10" s="440"/>
      <c r="AX10" s="440"/>
      <c r="AY10" s="441" t="s">
        <v>115</v>
      </c>
      <c r="AZ10" s="442"/>
      <c r="BA10" s="442"/>
      <c r="BB10" s="442"/>
      <c r="BC10" s="442"/>
      <c r="BD10" s="442"/>
      <c r="BE10" s="442"/>
      <c r="BF10" s="442"/>
      <c r="BG10" s="442"/>
      <c r="BH10" s="442"/>
      <c r="BI10" s="442"/>
      <c r="BJ10" s="442"/>
      <c r="BK10" s="442"/>
      <c r="BL10" s="442"/>
      <c r="BM10" s="443"/>
      <c r="BN10" s="407">
        <v>1873158</v>
      </c>
      <c r="BO10" s="408"/>
      <c r="BP10" s="408"/>
      <c r="BQ10" s="408"/>
      <c r="BR10" s="408"/>
      <c r="BS10" s="408"/>
      <c r="BT10" s="408"/>
      <c r="BU10" s="409"/>
      <c r="BV10" s="407">
        <v>760192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84825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664313</v>
      </c>
      <c r="BO12" s="408"/>
      <c r="BP12" s="408"/>
      <c r="BQ12" s="408"/>
      <c r="BR12" s="408"/>
      <c r="BS12" s="408"/>
      <c r="BT12" s="408"/>
      <c r="BU12" s="409"/>
      <c r="BV12" s="407">
        <v>3500000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82102</v>
      </c>
      <c r="S13" s="492"/>
      <c r="T13" s="492"/>
      <c r="U13" s="492"/>
      <c r="V13" s="493"/>
      <c r="W13" s="423" t="s">
        <v>131</v>
      </c>
      <c r="X13" s="424"/>
      <c r="Y13" s="424"/>
      <c r="Z13" s="424"/>
      <c r="AA13" s="424"/>
      <c r="AB13" s="414"/>
      <c r="AC13" s="458">
        <v>839</v>
      </c>
      <c r="AD13" s="459"/>
      <c r="AE13" s="459"/>
      <c r="AF13" s="459"/>
      <c r="AG13" s="501"/>
      <c r="AH13" s="458">
        <v>902</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1114309</v>
      </c>
      <c r="BO13" s="408"/>
      <c r="BP13" s="408"/>
      <c r="BQ13" s="408"/>
      <c r="BR13" s="408"/>
      <c r="BS13" s="408"/>
      <c r="BT13" s="408"/>
      <c r="BU13" s="409"/>
      <c r="BV13" s="407">
        <v>-3094972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v>
      </c>
      <c r="CU13" s="405"/>
      <c r="CV13" s="405"/>
      <c r="CW13" s="405"/>
      <c r="CX13" s="405"/>
      <c r="CY13" s="405"/>
      <c r="CZ13" s="405"/>
      <c r="DA13" s="406"/>
      <c r="DB13" s="404">
        <v>1.8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85537</v>
      </c>
      <c r="S14" s="492"/>
      <c r="T14" s="492"/>
      <c r="U14" s="492"/>
      <c r="V14" s="493"/>
      <c r="W14" s="397"/>
      <c r="X14" s="398"/>
      <c r="Y14" s="398"/>
      <c r="Z14" s="398"/>
      <c r="AA14" s="398"/>
      <c r="AB14" s="387"/>
      <c r="AC14" s="494">
        <v>2</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83196</v>
      </c>
      <c r="S15" s="492"/>
      <c r="T15" s="492"/>
      <c r="U15" s="492"/>
      <c r="V15" s="493"/>
      <c r="W15" s="423" t="s">
        <v>137</v>
      </c>
      <c r="X15" s="424"/>
      <c r="Y15" s="424"/>
      <c r="Z15" s="424"/>
      <c r="AA15" s="424"/>
      <c r="AB15" s="414"/>
      <c r="AC15" s="458">
        <v>18427</v>
      </c>
      <c r="AD15" s="459"/>
      <c r="AE15" s="459"/>
      <c r="AF15" s="459"/>
      <c r="AG15" s="501"/>
      <c r="AH15" s="458">
        <v>19379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12298569</v>
      </c>
      <c r="BO15" s="371"/>
      <c r="BP15" s="371"/>
      <c r="BQ15" s="371"/>
      <c r="BR15" s="371"/>
      <c r="BS15" s="371"/>
      <c r="BT15" s="371"/>
      <c r="BU15" s="372"/>
      <c r="BV15" s="370">
        <v>11979112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42.9</v>
      </c>
      <c r="AD16" s="495"/>
      <c r="AE16" s="495"/>
      <c r="AF16" s="495"/>
      <c r="AG16" s="496"/>
      <c r="AH16" s="494">
        <v>42.7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20643440</v>
      </c>
      <c r="BO16" s="408"/>
      <c r="BP16" s="408"/>
      <c r="BQ16" s="408"/>
      <c r="BR16" s="408"/>
      <c r="BS16" s="408"/>
      <c r="BT16" s="408"/>
      <c r="BU16" s="409"/>
      <c r="BV16" s="407">
        <v>20215503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23721</v>
      </c>
      <c r="AD17" s="459"/>
      <c r="AE17" s="459"/>
      <c r="AF17" s="459"/>
      <c r="AG17" s="501"/>
      <c r="AH17" s="458">
        <v>25063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15557774</v>
      </c>
      <c r="BO17" s="408"/>
      <c r="BP17" s="408"/>
      <c r="BQ17" s="408"/>
      <c r="BR17" s="408"/>
      <c r="BS17" s="408"/>
      <c r="BT17" s="408"/>
      <c r="BU17" s="409"/>
      <c r="BV17" s="407">
        <v>15141216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472.33</v>
      </c>
      <c r="M18" s="531"/>
      <c r="N18" s="531"/>
      <c r="O18" s="531"/>
      <c r="P18" s="531"/>
      <c r="Q18" s="531"/>
      <c r="R18" s="532"/>
      <c r="S18" s="532"/>
      <c r="T18" s="532"/>
      <c r="U18" s="532"/>
      <c r="V18" s="533"/>
      <c r="W18" s="425"/>
      <c r="X18" s="426"/>
      <c r="Y18" s="426"/>
      <c r="Z18" s="426"/>
      <c r="AA18" s="426"/>
      <c r="AB18" s="417"/>
      <c r="AC18" s="534">
        <v>55.2</v>
      </c>
      <c r="AD18" s="535"/>
      <c r="AE18" s="535"/>
      <c r="AF18" s="535"/>
      <c r="AG18" s="536"/>
      <c r="AH18" s="534">
        <v>55.3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20754938</v>
      </c>
      <c r="BO18" s="408"/>
      <c r="BP18" s="408"/>
      <c r="BQ18" s="408"/>
      <c r="BR18" s="408"/>
      <c r="BS18" s="408"/>
      <c r="BT18" s="408"/>
      <c r="BU18" s="409"/>
      <c r="BV18" s="407">
        <v>20375950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181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33665343</v>
      </c>
      <c r="BO19" s="408"/>
      <c r="BP19" s="408"/>
      <c r="BQ19" s="408"/>
      <c r="BR19" s="408"/>
      <c r="BS19" s="408"/>
      <c r="BT19" s="408"/>
      <c r="BU19" s="409"/>
      <c r="BV19" s="407">
        <v>35629025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33438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27614427</v>
      </c>
      <c r="BO22" s="371"/>
      <c r="BP22" s="371"/>
      <c r="BQ22" s="371"/>
      <c r="BR22" s="371"/>
      <c r="BS22" s="371"/>
      <c r="BT22" s="371"/>
      <c r="BU22" s="372"/>
      <c r="BV22" s="370">
        <v>28951771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12852316</v>
      </c>
      <c r="BO23" s="408"/>
      <c r="BP23" s="408"/>
      <c r="BQ23" s="408"/>
      <c r="BR23" s="408"/>
      <c r="BS23" s="408"/>
      <c r="BT23" s="408"/>
      <c r="BU23" s="409"/>
      <c r="BV23" s="407">
        <v>13512679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9190</v>
      </c>
      <c r="R24" s="459"/>
      <c r="S24" s="459"/>
      <c r="T24" s="459"/>
      <c r="U24" s="459"/>
      <c r="V24" s="501"/>
      <c r="W24" s="553"/>
      <c r="X24" s="554"/>
      <c r="Y24" s="555"/>
      <c r="Z24" s="457" t="s">
        <v>162</v>
      </c>
      <c r="AA24" s="437"/>
      <c r="AB24" s="437"/>
      <c r="AC24" s="437"/>
      <c r="AD24" s="437"/>
      <c r="AE24" s="437"/>
      <c r="AF24" s="437"/>
      <c r="AG24" s="438"/>
      <c r="AH24" s="458">
        <v>553</v>
      </c>
      <c r="AI24" s="459"/>
      <c r="AJ24" s="459"/>
      <c r="AK24" s="459"/>
      <c r="AL24" s="501"/>
      <c r="AM24" s="458">
        <v>1665083</v>
      </c>
      <c r="AN24" s="459"/>
      <c r="AO24" s="459"/>
      <c r="AP24" s="459"/>
      <c r="AQ24" s="459"/>
      <c r="AR24" s="501"/>
      <c r="AS24" s="458">
        <v>3011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19856770</v>
      </c>
      <c r="BO24" s="408"/>
      <c r="BP24" s="408"/>
      <c r="BQ24" s="408"/>
      <c r="BR24" s="408"/>
      <c r="BS24" s="408"/>
      <c r="BT24" s="408"/>
      <c r="BU24" s="409"/>
      <c r="BV24" s="407">
        <v>20154474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7370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7029995</v>
      </c>
      <c r="BO25" s="371"/>
      <c r="BP25" s="371"/>
      <c r="BQ25" s="371"/>
      <c r="BR25" s="371"/>
      <c r="BS25" s="371"/>
      <c r="BT25" s="371"/>
      <c r="BU25" s="372"/>
      <c r="BV25" s="370">
        <v>8081415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6430</v>
      </c>
      <c r="R26" s="459"/>
      <c r="S26" s="459"/>
      <c r="T26" s="459"/>
      <c r="U26" s="459"/>
      <c r="V26" s="501"/>
      <c r="W26" s="553"/>
      <c r="X26" s="554"/>
      <c r="Y26" s="555"/>
      <c r="Z26" s="457" t="s">
        <v>168</v>
      </c>
      <c r="AA26" s="559"/>
      <c r="AB26" s="559"/>
      <c r="AC26" s="559"/>
      <c r="AD26" s="559"/>
      <c r="AE26" s="559"/>
      <c r="AF26" s="559"/>
      <c r="AG26" s="560"/>
      <c r="AH26" s="458">
        <v>22</v>
      </c>
      <c r="AI26" s="459"/>
      <c r="AJ26" s="459"/>
      <c r="AK26" s="459"/>
      <c r="AL26" s="501"/>
      <c r="AM26" s="458">
        <v>54208</v>
      </c>
      <c r="AN26" s="459"/>
      <c r="AO26" s="459"/>
      <c r="AP26" s="459"/>
      <c r="AQ26" s="459"/>
      <c r="AR26" s="501"/>
      <c r="AS26" s="458">
        <v>2464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4800</v>
      </c>
      <c r="R27" s="459"/>
      <c r="S27" s="459"/>
      <c r="T27" s="459"/>
      <c r="U27" s="459"/>
      <c r="V27" s="501"/>
      <c r="W27" s="553"/>
      <c r="X27" s="554"/>
      <c r="Y27" s="555"/>
      <c r="Z27" s="457" t="s">
        <v>171</v>
      </c>
      <c r="AA27" s="437"/>
      <c r="AB27" s="437"/>
      <c r="AC27" s="437"/>
      <c r="AD27" s="437"/>
      <c r="AE27" s="437"/>
      <c r="AF27" s="437"/>
      <c r="AG27" s="438"/>
      <c r="AH27" s="458">
        <v>75</v>
      </c>
      <c r="AI27" s="459"/>
      <c r="AJ27" s="459"/>
      <c r="AK27" s="459"/>
      <c r="AL27" s="501"/>
      <c r="AM27" s="458">
        <v>275040</v>
      </c>
      <c r="AN27" s="459"/>
      <c r="AO27" s="459"/>
      <c r="AP27" s="459"/>
      <c r="AQ27" s="459"/>
      <c r="AR27" s="501"/>
      <c r="AS27" s="458">
        <v>3667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v>1799794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4400</v>
      </c>
      <c r="R28" s="459"/>
      <c r="S28" s="459"/>
      <c r="T28" s="459"/>
      <c r="U28" s="459"/>
      <c r="V28" s="501"/>
      <c r="W28" s="553"/>
      <c r="X28" s="554"/>
      <c r="Y28" s="555"/>
      <c r="Z28" s="457" t="s">
        <v>174</v>
      </c>
      <c r="AA28" s="437"/>
      <c r="AB28" s="437"/>
      <c r="AC28" s="437"/>
      <c r="AD28" s="437"/>
      <c r="AE28" s="437"/>
      <c r="AF28" s="437"/>
      <c r="AG28" s="438"/>
      <c r="AH28" s="458">
        <v>11</v>
      </c>
      <c r="AI28" s="459"/>
      <c r="AJ28" s="459"/>
      <c r="AK28" s="459"/>
      <c r="AL28" s="501"/>
      <c r="AM28" s="458">
        <v>29777</v>
      </c>
      <c r="AN28" s="459"/>
      <c r="AO28" s="459"/>
      <c r="AP28" s="459"/>
      <c r="AQ28" s="459"/>
      <c r="AR28" s="501"/>
      <c r="AS28" s="458">
        <v>2707</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15007665</v>
      </c>
      <c r="BO28" s="371"/>
      <c r="BP28" s="371"/>
      <c r="BQ28" s="371"/>
      <c r="BR28" s="371"/>
      <c r="BS28" s="371"/>
      <c r="BT28" s="371"/>
      <c r="BU28" s="372"/>
      <c r="BV28" s="370">
        <v>13098819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21</v>
      </c>
      <c r="M29" s="459"/>
      <c r="N29" s="459"/>
      <c r="O29" s="459"/>
      <c r="P29" s="501"/>
      <c r="Q29" s="458">
        <v>4160</v>
      </c>
      <c r="R29" s="459"/>
      <c r="S29" s="459"/>
      <c r="T29" s="459"/>
      <c r="U29" s="459"/>
      <c r="V29" s="501"/>
      <c r="W29" s="556"/>
      <c r="X29" s="557"/>
      <c r="Y29" s="558"/>
      <c r="Z29" s="457" t="s">
        <v>177</v>
      </c>
      <c r="AA29" s="437"/>
      <c r="AB29" s="437"/>
      <c r="AC29" s="437"/>
      <c r="AD29" s="437"/>
      <c r="AE29" s="437"/>
      <c r="AF29" s="437"/>
      <c r="AG29" s="438"/>
      <c r="AH29" s="458">
        <v>639</v>
      </c>
      <c r="AI29" s="459"/>
      <c r="AJ29" s="459"/>
      <c r="AK29" s="459"/>
      <c r="AL29" s="501"/>
      <c r="AM29" s="458">
        <v>1969900</v>
      </c>
      <c r="AN29" s="459"/>
      <c r="AO29" s="459"/>
      <c r="AP29" s="459"/>
      <c r="AQ29" s="459"/>
      <c r="AR29" s="501"/>
      <c r="AS29" s="458">
        <v>3083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2151821</v>
      </c>
      <c r="BO29" s="408"/>
      <c r="BP29" s="408"/>
      <c r="BQ29" s="408"/>
      <c r="BR29" s="408"/>
      <c r="BS29" s="408"/>
      <c r="BT29" s="408"/>
      <c r="BU29" s="409"/>
      <c r="BV29" s="407">
        <v>2339384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21698079</v>
      </c>
      <c r="BO30" s="527"/>
      <c r="BP30" s="527"/>
      <c r="BQ30" s="527"/>
      <c r="BR30" s="527"/>
      <c r="BS30" s="527"/>
      <c r="BT30" s="527"/>
      <c r="BU30" s="528"/>
      <c r="BV30" s="526">
        <v>20835396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関市国民健康保険特別会計（事業勘定）</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関市水道事業会計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関市公設地方卸売市場事業特別会計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岐阜県市町村会館組合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関市土地開発公社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関市中小企業従業員退職金共済事業特別会計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関市国民健康保険特別会計（直診勘定）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関市下水道事業会計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岐北衛生施設利用組合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関市介護保険事業特別会計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中濃地域広域行政事務組合（一般会計）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関市後期高齢者医療特別会計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中濃地域広域行政事務組合（介護保険事業特別会計）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中濃地域広域行政事務組合（造林事業特別会計）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中濃地域広域行政事務組合（障害者総合支援事業特別会計）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中濃消防組合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岐阜地域児童発達支援センター組合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後期高齢者医療連合（一般会計分）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後期高齢者医療連合（特別会計分）</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jLJyhQmc/syLXiFLJhLZe6nW+v2pjr+k9xJX1XHHGB00FX2sM+8cTJhZ60HdFgvDDZlJTnIbHAnDUgwK+mzDA==" saltValue="UAVSTpRUVb95B2rNC1la5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G1" workbookViewId="0">
      <selection activeCell="CR49" sqref="CR49:CY49"/>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13554639</v>
      </c>
      <c r="S5" s="613"/>
      <c r="T5" s="613"/>
      <c r="U5" s="613"/>
      <c r="V5" s="613"/>
      <c r="W5" s="613"/>
      <c r="X5" s="613"/>
      <c r="Y5" s="614"/>
      <c r="Z5" s="615">
        <v>26.2</v>
      </c>
      <c r="AA5" s="615"/>
      <c r="AB5" s="615"/>
      <c r="AC5" s="615"/>
      <c r="AD5" s="616">
        <v>12539152</v>
      </c>
      <c r="AE5" s="616"/>
      <c r="AF5" s="616"/>
      <c r="AG5" s="616"/>
      <c r="AH5" s="616"/>
      <c r="AI5" s="616"/>
      <c r="AJ5" s="616"/>
      <c r="AK5" s="616"/>
      <c r="AL5" s="617">
        <v>51.5</v>
      </c>
      <c r="AM5" s="618"/>
      <c r="AN5" s="618"/>
      <c r="AO5" s="619"/>
      <c r="AP5" s="609" t="s">
        <v>216</v>
      </c>
      <c r="AQ5" s="610"/>
      <c r="AR5" s="610"/>
      <c r="AS5" s="610"/>
      <c r="AT5" s="610"/>
      <c r="AU5" s="610"/>
      <c r="AV5" s="610"/>
      <c r="AW5" s="610"/>
      <c r="AX5" s="610"/>
      <c r="AY5" s="610"/>
      <c r="AZ5" s="610"/>
      <c r="BA5" s="610"/>
      <c r="BB5" s="610"/>
      <c r="BC5" s="610"/>
      <c r="BD5" s="610"/>
      <c r="BE5" s="610"/>
      <c r="BF5" s="611"/>
      <c r="BG5" s="623">
        <v>12508828</v>
      </c>
      <c r="BH5" s="624"/>
      <c r="BI5" s="624"/>
      <c r="BJ5" s="624"/>
      <c r="BK5" s="624"/>
      <c r="BL5" s="624"/>
      <c r="BM5" s="624"/>
      <c r="BN5" s="625"/>
      <c r="BO5" s="626">
        <v>92.3</v>
      </c>
      <c r="BP5" s="626"/>
      <c r="BQ5" s="626"/>
      <c r="BR5" s="626"/>
      <c r="BS5" s="627">
        <v>202373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439069</v>
      </c>
      <c r="S6" s="624"/>
      <c r="T6" s="624"/>
      <c r="U6" s="624"/>
      <c r="V6" s="624"/>
      <c r="W6" s="624"/>
      <c r="X6" s="624"/>
      <c r="Y6" s="625"/>
      <c r="Z6" s="626">
        <v>0.8</v>
      </c>
      <c r="AA6" s="626"/>
      <c r="AB6" s="626"/>
      <c r="AC6" s="626"/>
      <c r="AD6" s="627">
        <v>439069</v>
      </c>
      <c r="AE6" s="627"/>
      <c r="AF6" s="627"/>
      <c r="AG6" s="627"/>
      <c r="AH6" s="627"/>
      <c r="AI6" s="627"/>
      <c r="AJ6" s="627"/>
      <c r="AK6" s="627"/>
      <c r="AL6" s="628">
        <v>1.8</v>
      </c>
      <c r="AM6" s="629"/>
      <c r="AN6" s="629"/>
      <c r="AO6" s="630"/>
      <c r="AP6" s="620" t="s">
        <v>221</v>
      </c>
      <c r="AQ6" s="621"/>
      <c r="AR6" s="621"/>
      <c r="AS6" s="621"/>
      <c r="AT6" s="621"/>
      <c r="AU6" s="621"/>
      <c r="AV6" s="621"/>
      <c r="AW6" s="621"/>
      <c r="AX6" s="621"/>
      <c r="AY6" s="621"/>
      <c r="AZ6" s="621"/>
      <c r="BA6" s="621"/>
      <c r="BB6" s="621"/>
      <c r="BC6" s="621"/>
      <c r="BD6" s="621"/>
      <c r="BE6" s="621"/>
      <c r="BF6" s="622"/>
      <c r="BG6" s="623">
        <v>12508828</v>
      </c>
      <c r="BH6" s="624"/>
      <c r="BI6" s="624"/>
      <c r="BJ6" s="624"/>
      <c r="BK6" s="624"/>
      <c r="BL6" s="624"/>
      <c r="BM6" s="624"/>
      <c r="BN6" s="625"/>
      <c r="BO6" s="626">
        <v>92.3</v>
      </c>
      <c r="BP6" s="626"/>
      <c r="BQ6" s="626"/>
      <c r="BR6" s="626"/>
      <c r="BS6" s="627">
        <v>202373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253426</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253426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4048</v>
      </c>
      <c r="S7" s="624"/>
      <c r="T7" s="624"/>
      <c r="U7" s="624"/>
      <c r="V7" s="624"/>
      <c r="W7" s="624"/>
      <c r="X7" s="624"/>
      <c r="Y7" s="625"/>
      <c r="Z7" s="626">
        <v>0</v>
      </c>
      <c r="AA7" s="626"/>
      <c r="AB7" s="626"/>
      <c r="AC7" s="626"/>
      <c r="AD7" s="627">
        <v>4048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5431882</v>
      </c>
      <c r="BH7" s="624"/>
      <c r="BI7" s="624"/>
      <c r="BJ7" s="624"/>
      <c r="BK7" s="624"/>
      <c r="BL7" s="624"/>
      <c r="BM7" s="624"/>
      <c r="BN7" s="625"/>
      <c r="BO7" s="626">
        <v>40.1</v>
      </c>
      <c r="BP7" s="626"/>
      <c r="BQ7" s="626"/>
      <c r="BR7" s="626"/>
      <c r="BS7" s="627">
        <v>202373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9815419</v>
      </c>
      <c r="CS7" s="624"/>
      <c r="CT7" s="624"/>
      <c r="CU7" s="624"/>
      <c r="CV7" s="624"/>
      <c r="CW7" s="624"/>
      <c r="CX7" s="624"/>
      <c r="CY7" s="625"/>
      <c r="CZ7" s="626">
        <v>20.9</v>
      </c>
      <c r="DA7" s="626"/>
      <c r="DB7" s="626"/>
      <c r="DC7" s="626"/>
      <c r="DD7" s="632">
        <v>450745</v>
      </c>
      <c r="DE7" s="624"/>
      <c r="DF7" s="624"/>
      <c r="DG7" s="624"/>
      <c r="DH7" s="624"/>
      <c r="DI7" s="624"/>
      <c r="DJ7" s="624"/>
      <c r="DK7" s="624"/>
      <c r="DL7" s="624"/>
      <c r="DM7" s="624"/>
      <c r="DN7" s="624"/>
      <c r="DO7" s="624"/>
      <c r="DP7" s="625"/>
      <c r="DQ7" s="632">
        <v>5160073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78433</v>
      </c>
      <c r="S8" s="624"/>
      <c r="T8" s="624"/>
      <c r="U8" s="624"/>
      <c r="V8" s="624"/>
      <c r="W8" s="624"/>
      <c r="X8" s="624"/>
      <c r="Y8" s="625"/>
      <c r="Z8" s="626">
        <v>0.2</v>
      </c>
      <c r="AA8" s="626"/>
      <c r="AB8" s="626"/>
      <c r="AC8" s="626"/>
      <c r="AD8" s="627">
        <v>78433</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158212</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15150682</v>
      </c>
      <c r="CS8" s="624"/>
      <c r="CT8" s="624"/>
      <c r="CU8" s="624"/>
      <c r="CV8" s="624"/>
      <c r="CW8" s="624"/>
      <c r="CX8" s="624"/>
      <c r="CY8" s="625"/>
      <c r="CZ8" s="626">
        <v>32.299999999999997</v>
      </c>
      <c r="DA8" s="626"/>
      <c r="DB8" s="626"/>
      <c r="DC8" s="626"/>
      <c r="DD8" s="632">
        <v>1210133</v>
      </c>
      <c r="DE8" s="624"/>
      <c r="DF8" s="624"/>
      <c r="DG8" s="624"/>
      <c r="DH8" s="624"/>
      <c r="DI8" s="624"/>
      <c r="DJ8" s="624"/>
      <c r="DK8" s="624"/>
      <c r="DL8" s="624"/>
      <c r="DM8" s="624"/>
      <c r="DN8" s="624"/>
      <c r="DO8" s="624"/>
      <c r="DP8" s="625"/>
      <c r="DQ8" s="632">
        <v>6977729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87950</v>
      </c>
      <c r="S9" s="624"/>
      <c r="T9" s="624"/>
      <c r="U9" s="624"/>
      <c r="V9" s="624"/>
      <c r="W9" s="624"/>
      <c r="X9" s="624"/>
      <c r="Y9" s="625"/>
      <c r="Z9" s="626">
        <v>0.2</v>
      </c>
      <c r="AA9" s="626"/>
      <c r="AB9" s="626"/>
      <c r="AC9" s="626"/>
      <c r="AD9" s="627">
        <v>87950</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4291141</v>
      </c>
      <c r="BH9" s="624"/>
      <c r="BI9" s="624"/>
      <c r="BJ9" s="624"/>
      <c r="BK9" s="624"/>
      <c r="BL9" s="624"/>
      <c r="BM9" s="624"/>
      <c r="BN9" s="625"/>
      <c r="BO9" s="626">
        <v>31.7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3251401</v>
      </c>
      <c r="CS9" s="624"/>
      <c r="CT9" s="624"/>
      <c r="CU9" s="624"/>
      <c r="CV9" s="624"/>
      <c r="CW9" s="624"/>
      <c r="CX9" s="624"/>
      <c r="CY9" s="625"/>
      <c r="CZ9" s="626">
        <v>6.9</v>
      </c>
      <c r="DA9" s="626"/>
      <c r="DB9" s="626"/>
      <c r="DC9" s="626"/>
      <c r="DD9" s="632">
        <v>101104</v>
      </c>
      <c r="DE9" s="624"/>
      <c r="DF9" s="624"/>
      <c r="DG9" s="624"/>
      <c r="DH9" s="624"/>
      <c r="DI9" s="624"/>
      <c r="DJ9" s="624"/>
      <c r="DK9" s="624"/>
      <c r="DL9" s="624"/>
      <c r="DM9" s="624"/>
      <c r="DN9" s="624"/>
      <c r="DO9" s="624"/>
      <c r="DP9" s="625"/>
      <c r="DQ9" s="632">
        <v>2719164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251105</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119578</v>
      </c>
      <c r="CS10" s="624"/>
      <c r="CT10" s="624"/>
      <c r="CU10" s="624"/>
      <c r="CV10" s="624"/>
      <c r="CW10" s="624"/>
      <c r="CX10" s="624"/>
      <c r="CY10" s="625"/>
      <c r="CZ10" s="626">
        <v>0.3</v>
      </c>
      <c r="DA10" s="626"/>
      <c r="DB10" s="626"/>
      <c r="DC10" s="626"/>
      <c r="DD10" s="632" t="s">
        <v>122</v>
      </c>
      <c r="DE10" s="624"/>
      <c r="DF10" s="624"/>
      <c r="DG10" s="624"/>
      <c r="DH10" s="624"/>
      <c r="DI10" s="624"/>
      <c r="DJ10" s="624"/>
      <c r="DK10" s="624"/>
      <c r="DL10" s="624"/>
      <c r="DM10" s="624"/>
      <c r="DN10" s="624"/>
      <c r="DO10" s="624"/>
      <c r="DP10" s="625"/>
      <c r="DQ10" s="632">
        <v>55712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2231733</v>
      </c>
      <c r="S11" s="624"/>
      <c r="T11" s="624"/>
      <c r="U11" s="624"/>
      <c r="V11" s="624"/>
      <c r="W11" s="624"/>
      <c r="X11" s="624"/>
      <c r="Y11" s="625"/>
      <c r="Z11" s="628">
        <v>4.3</v>
      </c>
      <c r="AA11" s="629"/>
      <c r="AB11" s="629"/>
      <c r="AC11" s="635"/>
      <c r="AD11" s="632">
        <v>2231733</v>
      </c>
      <c r="AE11" s="624"/>
      <c r="AF11" s="624"/>
      <c r="AG11" s="624"/>
      <c r="AH11" s="624"/>
      <c r="AI11" s="624"/>
      <c r="AJ11" s="624"/>
      <c r="AK11" s="625"/>
      <c r="AL11" s="628">
        <v>9.1999999999999993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731424</v>
      </c>
      <c r="BH11" s="624"/>
      <c r="BI11" s="624"/>
      <c r="BJ11" s="624"/>
      <c r="BK11" s="624"/>
      <c r="BL11" s="624"/>
      <c r="BM11" s="624"/>
      <c r="BN11" s="625"/>
      <c r="BO11" s="626">
        <v>5.4</v>
      </c>
      <c r="BP11" s="626"/>
      <c r="BQ11" s="626"/>
      <c r="BR11" s="626"/>
      <c r="BS11" s="627">
        <v>202373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1426796</v>
      </c>
      <c r="CS11" s="624"/>
      <c r="CT11" s="624"/>
      <c r="CU11" s="624"/>
      <c r="CV11" s="624"/>
      <c r="CW11" s="624"/>
      <c r="CX11" s="624"/>
      <c r="CY11" s="625"/>
      <c r="CZ11" s="626">
        <v>3</v>
      </c>
      <c r="DA11" s="626"/>
      <c r="DB11" s="626"/>
      <c r="DC11" s="626"/>
      <c r="DD11" s="632">
        <v>262653</v>
      </c>
      <c r="DE11" s="624"/>
      <c r="DF11" s="624"/>
      <c r="DG11" s="624"/>
      <c r="DH11" s="624"/>
      <c r="DI11" s="624"/>
      <c r="DJ11" s="624"/>
      <c r="DK11" s="624"/>
      <c r="DL11" s="624"/>
      <c r="DM11" s="624"/>
      <c r="DN11" s="624"/>
      <c r="DO11" s="624"/>
      <c r="DP11" s="625"/>
      <c r="DQ11" s="632">
        <v>1106663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106026</v>
      </c>
      <c r="S12" s="624"/>
      <c r="T12" s="624"/>
      <c r="U12" s="624"/>
      <c r="V12" s="624"/>
      <c r="W12" s="624"/>
      <c r="X12" s="624"/>
      <c r="Y12" s="625"/>
      <c r="Z12" s="626">
        <v>0.2</v>
      </c>
      <c r="AA12" s="626"/>
      <c r="AB12" s="626"/>
      <c r="AC12" s="626"/>
      <c r="AD12" s="627">
        <v>106026</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6219355</v>
      </c>
      <c r="BH12" s="624"/>
      <c r="BI12" s="624"/>
      <c r="BJ12" s="624"/>
      <c r="BK12" s="624"/>
      <c r="BL12" s="624"/>
      <c r="BM12" s="624"/>
      <c r="BN12" s="625"/>
      <c r="BO12" s="626">
        <v>45.9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895784</v>
      </c>
      <c r="CS12" s="624"/>
      <c r="CT12" s="624"/>
      <c r="CU12" s="624"/>
      <c r="CV12" s="624"/>
      <c r="CW12" s="624"/>
      <c r="CX12" s="624"/>
      <c r="CY12" s="625"/>
      <c r="CZ12" s="626">
        <v>1.9</v>
      </c>
      <c r="DA12" s="626"/>
      <c r="DB12" s="626"/>
      <c r="DC12" s="626"/>
      <c r="DD12" s="632">
        <v>116609</v>
      </c>
      <c r="DE12" s="624"/>
      <c r="DF12" s="624"/>
      <c r="DG12" s="624"/>
      <c r="DH12" s="624"/>
      <c r="DI12" s="624"/>
      <c r="DJ12" s="624"/>
      <c r="DK12" s="624"/>
      <c r="DL12" s="624"/>
      <c r="DM12" s="624"/>
      <c r="DN12" s="624"/>
      <c r="DO12" s="624"/>
      <c r="DP12" s="625"/>
      <c r="DQ12" s="632">
        <v>525584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6218066</v>
      </c>
      <c r="BH13" s="624"/>
      <c r="BI13" s="624"/>
      <c r="BJ13" s="624"/>
      <c r="BK13" s="624"/>
      <c r="BL13" s="624"/>
      <c r="BM13" s="624"/>
      <c r="BN13" s="625"/>
      <c r="BO13" s="626">
        <v>45.9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4750921</v>
      </c>
      <c r="CS13" s="624"/>
      <c r="CT13" s="624"/>
      <c r="CU13" s="624"/>
      <c r="CV13" s="624"/>
      <c r="CW13" s="624"/>
      <c r="CX13" s="624"/>
      <c r="CY13" s="625"/>
      <c r="CZ13" s="626">
        <v>10.1</v>
      </c>
      <c r="DA13" s="626"/>
      <c r="DB13" s="626"/>
      <c r="DC13" s="626"/>
      <c r="DD13" s="632">
        <v>2685704</v>
      </c>
      <c r="DE13" s="624"/>
      <c r="DF13" s="624"/>
      <c r="DG13" s="624"/>
      <c r="DH13" s="624"/>
      <c r="DI13" s="624"/>
      <c r="DJ13" s="624"/>
      <c r="DK13" s="624"/>
      <c r="DL13" s="624"/>
      <c r="DM13" s="624"/>
      <c r="DN13" s="624"/>
      <c r="DO13" s="624"/>
      <c r="DP13" s="625"/>
      <c r="DQ13" s="632">
        <v>3320347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410</v>
      </c>
      <c r="S14" s="624"/>
      <c r="T14" s="624"/>
      <c r="U14" s="624"/>
      <c r="V14" s="624"/>
      <c r="W14" s="624"/>
      <c r="X14" s="624"/>
      <c r="Y14" s="625"/>
      <c r="Z14" s="626">
        <v>0</v>
      </c>
      <c r="AA14" s="626"/>
      <c r="AB14" s="626"/>
      <c r="AC14" s="626"/>
      <c r="AD14" s="627">
        <v>410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319600</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1514405</v>
      </c>
      <c r="CS14" s="624"/>
      <c r="CT14" s="624"/>
      <c r="CU14" s="624"/>
      <c r="CV14" s="624"/>
      <c r="CW14" s="624"/>
      <c r="CX14" s="624"/>
      <c r="CY14" s="625"/>
      <c r="CZ14" s="626">
        <v>3.2</v>
      </c>
      <c r="DA14" s="626"/>
      <c r="DB14" s="626"/>
      <c r="DC14" s="626"/>
      <c r="DD14" s="632">
        <v>62754</v>
      </c>
      <c r="DE14" s="624"/>
      <c r="DF14" s="624"/>
      <c r="DG14" s="624"/>
      <c r="DH14" s="624"/>
      <c r="DI14" s="624"/>
      <c r="DJ14" s="624"/>
      <c r="DK14" s="624"/>
      <c r="DL14" s="624"/>
      <c r="DM14" s="624"/>
      <c r="DN14" s="624"/>
      <c r="DO14" s="624"/>
      <c r="DP14" s="625"/>
      <c r="DQ14" s="632">
        <v>1453321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537991</v>
      </c>
      <c r="BH15" s="624"/>
      <c r="BI15" s="624"/>
      <c r="BJ15" s="624"/>
      <c r="BK15" s="624"/>
      <c r="BL15" s="624"/>
      <c r="BM15" s="624"/>
      <c r="BN15" s="625"/>
      <c r="BO15" s="626">
        <v>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5513004</v>
      </c>
      <c r="CS15" s="624"/>
      <c r="CT15" s="624"/>
      <c r="CU15" s="624"/>
      <c r="CV15" s="624"/>
      <c r="CW15" s="624"/>
      <c r="CX15" s="624"/>
      <c r="CY15" s="625"/>
      <c r="CZ15" s="626">
        <v>11.7</v>
      </c>
      <c r="DA15" s="626"/>
      <c r="DB15" s="626"/>
      <c r="DC15" s="626"/>
      <c r="DD15" s="632">
        <v>918055</v>
      </c>
      <c r="DE15" s="624"/>
      <c r="DF15" s="624"/>
      <c r="DG15" s="624"/>
      <c r="DH15" s="624"/>
      <c r="DI15" s="624"/>
      <c r="DJ15" s="624"/>
      <c r="DK15" s="624"/>
      <c r="DL15" s="624"/>
      <c r="DM15" s="624"/>
      <c r="DN15" s="624"/>
      <c r="DO15" s="624"/>
      <c r="DP15" s="625"/>
      <c r="DQ15" s="632">
        <v>3601309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49187</v>
      </c>
      <c r="S16" s="624"/>
      <c r="T16" s="624"/>
      <c r="U16" s="624"/>
      <c r="V16" s="624"/>
      <c r="W16" s="624"/>
      <c r="X16" s="624"/>
      <c r="Y16" s="625"/>
      <c r="Z16" s="626">
        <v>0.1</v>
      </c>
      <c r="AA16" s="626"/>
      <c r="AB16" s="626"/>
      <c r="AC16" s="626"/>
      <c r="AD16" s="627">
        <v>49187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199088</v>
      </c>
      <c r="CS16" s="624"/>
      <c r="CT16" s="624"/>
      <c r="CU16" s="624"/>
      <c r="CV16" s="624"/>
      <c r="CW16" s="624"/>
      <c r="CX16" s="624"/>
      <c r="CY16" s="625"/>
      <c r="CZ16" s="626">
        <v>0.4</v>
      </c>
      <c r="DA16" s="626"/>
      <c r="DB16" s="626"/>
      <c r="DC16" s="626"/>
      <c r="DD16" s="632" t="s">
        <v>122</v>
      </c>
      <c r="DE16" s="624"/>
      <c r="DF16" s="624"/>
      <c r="DG16" s="624"/>
      <c r="DH16" s="624"/>
      <c r="DI16" s="624"/>
      <c r="DJ16" s="624"/>
      <c r="DK16" s="624"/>
      <c r="DL16" s="624"/>
      <c r="DM16" s="624"/>
      <c r="DN16" s="624"/>
      <c r="DO16" s="624"/>
      <c r="DP16" s="625"/>
      <c r="DQ16" s="632">
        <v>123721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215593</v>
      </c>
      <c r="S17" s="624"/>
      <c r="T17" s="624"/>
      <c r="U17" s="624"/>
      <c r="V17" s="624"/>
      <c r="W17" s="624"/>
      <c r="X17" s="624"/>
      <c r="Y17" s="625"/>
      <c r="Z17" s="626">
        <v>0.4</v>
      </c>
      <c r="AA17" s="626"/>
      <c r="AB17" s="626"/>
      <c r="AC17" s="626"/>
      <c r="AD17" s="627">
        <v>215593</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4055650</v>
      </c>
      <c r="CS17" s="624"/>
      <c r="CT17" s="624"/>
      <c r="CU17" s="624"/>
      <c r="CV17" s="624"/>
      <c r="CW17" s="624"/>
      <c r="CX17" s="624"/>
      <c r="CY17" s="625"/>
      <c r="CZ17" s="626">
        <v>8.6</v>
      </c>
      <c r="DA17" s="626"/>
      <c r="DB17" s="626"/>
      <c r="DC17" s="626"/>
      <c r="DD17" s="632" t="s">
        <v>122</v>
      </c>
      <c r="DE17" s="624"/>
      <c r="DF17" s="624"/>
      <c r="DG17" s="624"/>
      <c r="DH17" s="624"/>
      <c r="DI17" s="624"/>
      <c r="DJ17" s="624"/>
      <c r="DK17" s="624"/>
      <c r="DL17" s="624"/>
      <c r="DM17" s="624"/>
      <c r="DN17" s="624"/>
      <c r="DO17" s="624"/>
      <c r="DP17" s="625"/>
      <c r="DQ17" s="632">
        <v>4036464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142529</v>
      </c>
      <c r="S18" s="624"/>
      <c r="T18" s="624"/>
      <c r="U18" s="624"/>
      <c r="V18" s="624"/>
      <c r="W18" s="624"/>
      <c r="X18" s="624"/>
      <c r="Y18" s="625"/>
      <c r="Z18" s="626">
        <v>0.3</v>
      </c>
      <c r="AA18" s="626"/>
      <c r="AB18" s="626"/>
      <c r="AC18" s="626"/>
      <c r="AD18" s="627">
        <v>142529</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90955</v>
      </c>
      <c r="S19" s="624"/>
      <c r="T19" s="624"/>
      <c r="U19" s="624"/>
      <c r="V19" s="624"/>
      <c r="W19" s="624"/>
      <c r="X19" s="624"/>
      <c r="Y19" s="625"/>
      <c r="Z19" s="626">
        <v>0.2</v>
      </c>
      <c r="AA19" s="626"/>
      <c r="AB19" s="626"/>
      <c r="AC19" s="626"/>
      <c r="AD19" s="627">
        <v>90955</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1045811</v>
      </c>
      <c r="BH19" s="624"/>
      <c r="BI19" s="624"/>
      <c r="BJ19" s="624"/>
      <c r="BK19" s="624"/>
      <c r="BL19" s="624"/>
      <c r="BM19" s="624"/>
      <c r="BN19" s="625"/>
      <c r="BO19" s="626">
        <v>7.7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51574</v>
      </c>
      <c r="S20" s="624"/>
      <c r="T20" s="624"/>
      <c r="U20" s="624"/>
      <c r="V20" s="624"/>
      <c r="W20" s="624"/>
      <c r="X20" s="624"/>
      <c r="Y20" s="625"/>
      <c r="Z20" s="626">
        <v>0.1</v>
      </c>
      <c r="AA20" s="626"/>
      <c r="AB20" s="626"/>
      <c r="AC20" s="626"/>
      <c r="AD20" s="627">
        <v>51574</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1045811</v>
      </c>
      <c r="BH20" s="624"/>
      <c r="BI20" s="624"/>
      <c r="BJ20" s="624"/>
      <c r="BK20" s="624"/>
      <c r="BL20" s="624"/>
      <c r="BM20" s="624"/>
      <c r="BN20" s="625"/>
      <c r="BO20" s="626">
        <v>7.7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46946154</v>
      </c>
      <c r="CS20" s="624"/>
      <c r="CT20" s="624"/>
      <c r="CU20" s="624"/>
      <c r="CV20" s="624"/>
      <c r="CW20" s="624"/>
      <c r="CX20" s="624"/>
      <c r="CY20" s="625"/>
      <c r="CZ20" s="626">
        <v>100</v>
      </c>
      <c r="DA20" s="626"/>
      <c r="DB20" s="626"/>
      <c r="DC20" s="626"/>
      <c r="DD20" s="632">
        <v>5807757</v>
      </c>
      <c r="DE20" s="624"/>
      <c r="DF20" s="624"/>
      <c r="DG20" s="624"/>
      <c r="DH20" s="624"/>
      <c r="DI20" s="624"/>
      <c r="DJ20" s="624"/>
      <c r="DK20" s="624"/>
      <c r="DL20" s="624"/>
      <c r="DM20" s="624"/>
      <c r="DN20" s="624"/>
      <c r="DO20" s="624"/>
      <c r="DP20" s="625"/>
      <c r="DQ20" s="632">
        <v>29333513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9480527</v>
      </c>
      <c r="S21" s="624"/>
      <c r="T21" s="624"/>
      <c r="U21" s="624"/>
      <c r="V21" s="624"/>
      <c r="W21" s="624"/>
      <c r="X21" s="624"/>
      <c r="Y21" s="625"/>
      <c r="Z21" s="626">
        <v>18.3</v>
      </c>
      <c r="AA21" s="626"/>
      <c r="AB21" s="626"/>
      <c r="AC21" s="626"/>
      <c r="AD21" s="627">
        <v>8344871</v>
      </c>
      <c r="AE21" s="627"/>
      <c r="AF21" s="627"/>
      <c r="AG21" s="627"/>
      <c r="AH21" s="627"/>
      <c r="AI21" s="627"/>
      <c r="AJ21" s="627"/>
      <c r="AK21" s="627"/>
      <c r="AL21" s="628">
        <v>34.299999999999997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30324</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8344871</v>
      </c>
      <c r="S22" s="624"/>
      <c r="T22" s="624"/>
      <c r="U22" s="624"/>
      <c r="V22" s="624"/>
      <c r="W22" s="624"/>
      <c r="X22" s="624"/>
      <c r="Y22" s="625"/>
      <c r="Z22" s="626">
        <v>16.100000000000001</v>
      </c>
      <c r="AA22" s="626"/>
      <c r="AB22" s="626"/>
      <c r="AC22" s="626"/>
      <c r="AD22" s="627">
        <v>8344871</v>
      </c>
      <c r="AE22" s="627"/>
      <c r="AF22" s="627"/>
      <c r="AG22" s="627"/>
      <c r="AH22" s="627"/>
      <c r="AI22" s="627"/>
      <c r="AJ22" s="627"/>
      <c r="AK22" s="627"/>
      <c r="AL22" s="628">
        <v>34.299999999999997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1135656</v>
      </c>
      <c r="S23" s="624"/>
      <c r="T23" s="624"/>
      <c r="U23" s="624"/>
      <c r="V23" s="624"/>
      <c r="W23" s="624"/>
      <c r="X23" s="624"/>
      <c r="Y23" s="625"/>
      <c r="Z23" s="626">
        <v>2.2000000000000002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1015487</v>
      </c>
      <c r="BH23" s="624"/>
      <c r="BI23" s="624"/>
      <c r="BJ23" s="624"/>
      <c r="BK23" s="624"/>
      <c r="BL23" s="624"/>
      <c r="BM23" s="624"/>
      <c r="BN23" s="625"/>
      <c r="BO23" s="626">
        <v>7.5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18146520</v>
      </c>
      <c r="CS24" s="613"/>
      <c r="CT24" s="613"/>
      <c r="CU24" s="613"/>
      <c r="CV24" s="613"/>
      <c r="CW24" s="613"/>
      <c r="CX24" s="613"/>
      <c r="CY24" s="614"/>
      <c r="CZ24" s="617">
        <v>38.700000000000003</v>
      </c>
      <c r="DA24" s="618"/>
      <c r="DB24" s="618"/>
      <c r="DC24" s="634"/>
      <c r="DD24" s="655">
        <v>11496771</v>
      </c>
      <c r="DE24" s="613"/>
      <c r="DF24" s="613"/>
      <c r="DG24" s="613"/>
      <c r="DH24" s="613"/>
      <c r="DI24" s="613"/>
      <c r="DJ24" s="613"/>
      <c r="DK24" s="614"/>
      <c r="DL24" s="655">
        <v>10602887</v>
      </c>
      <c r="DM24" s="613"/>
      <c r="DN24" s="613"/>
      <c r="DO24" s="613"/>
      <c r="DP24" s="613"/>
      <c r="DQ24" s="613"/>
      <c r="DR24" s="613"/>
      <c r="DS24" s="613"/>
      <c r="DT24" s="613"/>
      <c r="DU24" s="613"/>
      <c r="DV24" s="614"/>
      <c r="DW24" s="617">
        <v>43.2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26390144</v>
      </c>
      <c r="S25" s="624"/>
      <c r="T25" s="624"/>
      <c r="U25" s="624"/>
      <c r="V25" s="624"/>
      <c r="W25" s="624"/>
      <c r="X25" s="624"/>
      <c r="Y25" s="625"/>
      <c r="Z25" s="626">
        <v>51</v>
      </c>
      <c r="AA25" s="626"/>
      <c r="AB25" s="626"/>
      <c r="AC25" s="626"/>
      <c r="AD25" s="627">
        <v>24239001</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5895150</v>
      </c>
      <c r="CS25" s="644"/>
      <c r="CT25" s="644"/>
      <c r="CU25" s="644"/>
      <c r="CV25" s="644"/>
      <c r="CW25" s="644"/>
      <c r="CX25" s="644"/>
      <c r="CY25" s="645"/>
      <c r="CZ25" s="628">
        <v>12.6</v>
      </c>
      <c r="DA25" s="656"/>
      <c r="DB25" s="656"/>
      <c r="DC25" s="658"/>
      <c r="DD25" s="632">
        <v>4925274</v>
      </c>
      <c r="DE25" s="644"/>
      <c r="DF25" s="644"/>
      <c r="DG25" s="644"/>
      <c r="DH25" s="644"/>
      <c r="DI25" s="644"/>
      <c r="DJ25" s="644"/>
      <c r="DK25" s="645"/>
      <c r="DL25" s="632">
        <v>4804974</v>
      </c>
      <c r="DM25" s="644"/>
      <c r="DN25" s="644"/>
      <c r="DO25" s="644"/>
      <c r="DP25" s="644"/>
      <c r="DQ25" s="644"/>
      <c r="DR25" s="644"/>
      <c r="DS25" s="644"/>
      <c r="DT25" s="644"/>
      <c r="DU25" s="644"/>
      <c r="DV25" s="645"/>
      <c r="DW25" s="628">
        <v>19.600000000000001</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8747</v>
      </c>
      <c r="S26" s="624"/>
      <c r="T26" s="624"/>
      <c r="U26" s="624"/>
      <c r="V26" s="624"/>
      <c r="W26" s="624"/>
      <c r="X26" s="624"/>
      <c r="Y26" s="625"/>
      <c r="Z26" s="626">
        <v>0</v>
      </c>
      <c r="AA26" s="626"/>
      <c r="AB26" s="626"/>
      <c r="AC26" s="626"/>
      <c r="AD26" s="627">
        <v>8747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3566434</v>
      </c>
      <c r="CS26" s="624"/>
      <c r="CT26" s="624"/>
      <c r="CU26" s="624"/>
      <c r="CV26" s="624"/>
      <c r="CW26" s="624"/>
      <c r="CX26" s="624"/>
      <c r="CY26" s="625"/>
      <c r="CZ26" s="628">
        <v>7.6</v>
      </c>
      <c r="DA26" s="656"/>
      <c r="DB26" s="656"/>
      <c r="DC26" s="658"/>
      <c r="DD26" s="632">
        <v>3115877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154246</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13554639</v>
      </c>
      <c r="BH27" s="624"/>
      <c r="BI27" s="624"/>
      <c r="BJ27" s="624"/>
      <c r="BK27" s="624"/>
      <c r="BL27" s="624"/>
      <c r="BM27" s="624"/>
      <c r="BN27" s="625"/>
      <c r="BO27" s="626">
        <v>100</v>
      </c>
      <c r="BP27" s="626"/>
      <c r="BQ27" s="626"/>
      <c r="BR27" s="626"/>
      <c r="BS27" s="627">
        <v>202373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8195720</v>
      </c>
      <c r="CS27" s="644"/>
      <c r="CT27" s="644"/>
      <c r="CU27" s="644"/>
      <c r="CV27" s="644"/>
      <c r="CW27" s="644"/>
      <c r="CX27" s="644"/>
      <c r="CY27" s="645"/>
      <c r="CZ27" s="628">
        <v>17.5</v>
      </c>
      <c r="DA27" s="656"/>
      <c r="DB27" s="656"/>
      <c r="DC27" s="658"/>
      <c r="DD27" s="632">
        <v>2535033</v>
      </c>
      <c r="DE27" s="644"/>
      <c r="DF27" s="644"/>
      <c r="DG27" s="644"/>
      <c r="DH27" s="644"/>
      <c r="DI27" s="644"/>
      <c r="DJ27" s="644"/>
      <c r="DK27" s="645"/>
      <c r="DL27" s="632">
        <v>1761449</v>
      </c>
      <c r="DM27" s="644"/>
      <c r="DN27" s="644"/>
      <c r="DO27" s="644"/>
      <c r="DP27" s="644"/>
      <c r="DQ27" s="644"/>
      <c r="DR27" s="644"/>
      <c r="DS27" s="644"/>
      <c r="DT27" s="644"/>
      <c r="DU27" s="644"/>
      <c r="DV27" s="645"/>
      <c r="DW27" s="628">
        <v>7.2</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398964</v>
      </c>
      <c r="S28" s="624"/>
      <c r="T28" s="624"/>
      <c r="U28" s="624"/>
      <c r="V28" s="624"/>
      <c r="W28" s="624"/>
      <c r="X28" s="624"/>
      <c r="Y28" s="625"/>
      <c r="Z28" s="626">
        <v>0.8</v>
      </c>
      <c r="AA28" s="626"/>
      <c r="AB28" s="626"/>
      <c r="AC28" s="626"/>
      <c r="AD28" s="627">
        <v>50986</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4055650</v>
      </c>
      <c r="CS28" s="624"/>
      <c r="CT28" s="624"/>
      <c r="CU28" s="624"/>
      <c r="CV28" s="624"/>
      <c r="CW28" s="624"/>
      <c r="CX28" s="624"/>
      <c r="CY28" s="625"/>
      <c r="CZ28" s="628">
        <v>8.6</v>
      </c>
      <c r="DA28" s="656"/>
      <c r="DB28" s="656"/>
      <c r="DC28" s="658"/>
      <c r="DD28" s="632">
        <v>4036464</v>
      </c>
      <c r="DE28" s="624"/>
      <c r="DF28" s="624"/>
      <c r="DG28" s="624"/>
      <c r="DH28" s="624"/>
      <c r="DI28" s="624"/>
      <c r="DJ28" s="624"/>
      <c r="DK28" s="625"/>
      <c r="DL28" s="632">
        <v>4036464</v>
      </c>
      <c r="DM28" s="624"/>
      <c r="DN28" s="624"/>
      <c r="DO28" s="624"/>
      <c r="DP28" s="624"/>
      <c r="DQ28" s="624"/>
      <c r="DR28" s="624"/>
      <c r="DS28" s="624"/>
      <c r="DT28" s="624"/>
      <c r="DU28" s="624"/>
      <c r="DV28" s="625"/>
      <c r="DW28" s="628">
        <v>16.399999999999999</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189595</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4055650</v>
      </c>
      <c r="CS29" s="644"/>
      <c r="CT29" s="644"/>
      <c r="CU29" s="644"/>
      <c r="CV29" s="644"/>
      <c r="CW29" s="644"/>
      <c r="CX29" s="644"/>
      <c r="CY29" s="645"/>
      <c r="CZ29" s="628">
        <v>8.6</v>
      </c>
      <c r="DA29" s="656"/>
      <c r="DB29" s="656"/>
      <c r="DC29" s="658"/>
      <c r="DD29" s="632">
        <v>4036464</v>
      </c>
      <c r="DE29" s="644"/>
      <c r="DF29" s="644"/>
      <c r="DG29" s="644"/>
      <c r="DH29" s="644"/>
      <c r="DI29" s="644"/>
      <c r="DJ29" s="644"/>
      <c r="DK29" s="645"/>
      <c r="DL29" s="632">
        <v>4036464</v>
      </c>
      <c r="DM29" s="644"/>
      <c r="DN29" s="644"/>
      <c r="DO29" s="644"/>
      <c r="DP29" s="644"/>
      <c r="DQ29" s="644"/>
      <c r="DR29" s="644"/>
      <c r="DS29" s="644"/>
      <c r="DT29" s="644"/>
      <c r="DU29" s="644"/>
      <c r="DV29" s="645"/>
      <c r="DW29" s="628">
        <v>16.399999999999999</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5931563</v>
      </c>
      <c r="S30" s="624"/>
      <c r="T30" s="624"/>
      <c r="U30" s="624"/>
      <c r="V30" s="624"/>
      <c r="W30" s="624"/>
      <c r="X30" s="624"/>
      <c r="Y30" s="625"/>
      <c r="Z30" s="626">
        <v>11.5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3990557</v>
      </c>
      <c r="CS30" s="624"/>
      <c r="CT30" s="624"/>
      <c r="CU30" s="624"/>
      <c r="CV30" s="624"/>
      <c r="CW30" s="624"/>
      <c r="CX30" s="624"/>
      <c r="CY30" s="625"/>
      <c r="CZ30" s="628">
        <v>8.5</v>
      </c>
      <c r="DA30" s="656"/>
      <c r="DB30" s="656"/>
      <c r="DC30" s="658"/>
      <c r="DD30" s="632">
        <v>3971864</v>
      </c>
      <c r="DE30" s="624"/>
      <c r="DF30" s="624"/>
      <c r="DG30" s="624"/>
      <c r="DH30" s="624"/>
      <c r="DI30" s="624"/>
      <c r="DJ30" s="624"/>
      <c r="DK30" s="625"/>
      <c r="DL30" s="632">
        <v>3971864</v>
      </c>
      <c r="DM30" s="624"/>
      <c r="DN30" s="624"/>
      <c r="DO30" s="624"/>
      <c r="DP30" s="624"/>
      <c r="DQ30" s="624"/>
      <c r="DR30" s="624"/>
      <c r="DS30" s="624"/>
      <c r="DT30" s="624"/>
      <c r="DU30" s="624"/>
      <c r="DV30" s="625"/>
      <c r="DW30" s="628">
        <v>16.2</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97.8</v>
      </c>
      <c r="BN31" s="667"/>
      <c r="BO31" s="667"/>
      <c r="BP31" s="667"/>
      <c r="BQ31" s="668"/>
      <c r="BR31" s="670">
        <v>99.3</v>
      </c>
      <c r="BS31" s="667"/>
      <c r="BT31" s="667"/>
      <c r="BU31" s="667"/>
      <c r="BV31" s="667"/>
      <c r="BW31" s="667"/>
      <c r="BX31" s="618">
        <v>97.5</v>
      </c>
      <c r="BY31" s="667"/>
      <c r="BZ31" s="667"/>
      <c r="CA31" s="667"/>
      <c r="CB31" s="668"/>
      <c r="CD31" s="663"/>
      <c r="CE31" s="664"/>
      <c r="CF31" s="620" t="s">
        <v>300</v>
      </c>
      <c r="CG31" s="621"/>
      <c r="CH31" s="621"/>
      <c r="CI31" s="621"/>
      <c r="CJ31" s="621"/>
      <c r="CK31" s="621"/>
      <c r="CL31" s="621"/>
      <c r="CM31" s="621"/>
      <c r="CN31" s="621"/>
      <c r="CO31" s="621"/>
      <c r="CP31" s="621"/>
      <c r="CQ31" s="622"/>
      <c r="CR31" s="623">
        <v>65093</v>
      </c>
      <c r="CS31" s="644"/>
      <c r="CT31" s="644"/>
      <c r="CU31" s="644"/>
      <c r="CV31" s="644"/>
      <c r="CW31" s="644"/>
      <c r="CX31" s="644"/>
      <c r="CY31" s="645"/>
      <c r="CZ31" s="628">
        <v>0.1</v>
      </c>
      <c r="DA31" s="656"/>
      <c r="DB31" s="656"/>
      <c r="DC31" s="658"/>
      <c r="DD31" s="632">
        <v>64600</v>
      </c>
      <c r="DE31" s="644"/>
      <c r="DF31" s="644"/>
      <c r="DG31" s="644"/>
      <c r="DH31" s="644"/>
      <c r="DI31" s="644"/>
      <c r="DJ31" s="644"/>
      <c r="DK31" s="645"/>
      <c r="DL31" s="632">
        <v>64600</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2705994</v>
      </c>
      <c r="S32" s="624"/>
      <c r="T32" s="624"/>
      <c r="U32" s="624"/>
      <c r="V32" s="624"/>
      <c r="W32" s="624"/>
      <c r="X32" s="624"/>
      <c r="Y32" s="625"/>
      <c r="Z32" s="626">
        <v>5.2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44"/>
      <c r="BI32" s="644"/>
      <c r="BJ32" s="644"/>
      <c r="BK32" s="644"/>
      <c r="BL32" s="644"/>
      <c r="BM32" s="629">
        <v>97.5</v>
      </c>
      <c r="BN32" s="644"/>
      <c r="BO32" s="644"/>
      <c r="BP32" s="644"/>
      <c r="BQ32" s="669"/>
      <c r="BR32" s="680">
        <v>99.2</v>
      </c>
      <c r="BS32" s="644"/>
      <c r="BT32" s="644"/>
      <c r="BU32" s="644"/>
      <c r="BV32" s="644"/>
      <c r="BW32" s="644"/>
      <c r="BX32" s="629">
        <v>97.5</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322026</v>
      </c>
      <c r="S33" s="624"/>
      <c r="T33" s="624"/>
      <c r="U33" s="624"/>
      <c r="V33" s="624"/>
      <c r="W33" s="624"/>
      <c r="X33" s="624"/>
      <c r="Y33" s="625"/>
      <c r="Z33" s="626">
        <v>0.6</v>
      </c>
      <c r="AA33" s="626"/>
      <c r="AB33" s="626"/>
      <c r="AC33" s="626"/>
      <c r="AD33" s="627">
        <v>36562</v>
      </c>
      <c r="AE33" s="627"/>
      <c r="AF33" s="627"/>
      <c r="AG33" s="627"/>
      <c r="AH33" s="627"/>
      <c r="AI33" s="627"/>
      <c r="AJ33" s="627"/>
      <c r="AK33" s="627"/>
      <c r="AL33" s="628">
        <v>0.2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99.4</v>
      </c>
      <c r="BH33" s="682"/>
      <c r="BI33" s="682"/>
      <c r="BJ33" s="682"/>
      <c r="BK33" s="682"/>
      <c r="BL33" s="682"/>
      <c r="BM33" s="683">
        <v>97.9</v>
      </c>
      <c r="BN33" s="682"/>
      <c r="BO33" s="682"/>
      <c r="BP33" s="682"/>
      <c r="BQ33" s="684"/>
      <c r="BR33" s="681">
        <v>99.3</v>
      </c>
      <c r="BS33" s="682"/>
      <c r="BT33" s="682"/>
      <c r="BU33" s="682"/>
      <c r="BV33" s="682"/>
      <c r="BW33" s="682"/>
      <c r="BX33" s="683">
        <v>97.8</v>
      </c>
      <c r="BY33" s="682"/>
      <c r="BZ33" s="682"/>
      <c r="CA33" s="682"/>
      <c r="CB33" s="684"/>
      <c r="CD33" s="620" t="s">
        <v>307</v>
      </c>
      <c r="CE33" s="621"/>
      <c r="CF33" s="621"/>
      <c r="CG33" s="621"/>
      <c r="CH33" s="621"/>
      <c r="CI33" s="621"/>
      <c r="CJ33" s="621"/>
      <c r="CK33" s="621"/>
      <c r="CL33" s="621"/>
      <c r="CM33" s="621"/>
      <c r="CN33" s="621"/>
      <c r="CO33" s="621"/>
      <c r="CP33" s="621"/>
      <c r="CQ33" s="622"/>
      <c r="CR33" s="623">
        <v>22792789</v>
      </c>
      <c r="CS33" s="644"/>
      <c r="CT33" s="644"/>
      <c r="CU33" s="644"/>
      <c r="CV33" s="644"/>
      <c r="CW33" s="644"/>
      <c r="CX33" s="644"/>
      <c r="CY33" s="645"/>
      <c r="CZ33" s="628">
        <v>48.6</v>
      </c>
      <c r="DA33" s="656"/>
      <c r="DB33" s="656"/>
      <c r="DC33" s="658"/>
      <c r="DD33" s="632">
        <v>15621969</v>
      </c>
      <c r="DE33" s="644"/>
      <c r="DF33" s="644"/>
      <c r="DG33" s="644"/>
      <c r="DH33" s="644"/>
      <c r="DI33" s="644"/>
      <c r="DJ33" s="644"/>
      <c r="DK33" s="645"/>
      <c r="DL33" s="632">
        <v>10152051</v>
      </c>
      <c r="DM33" s="644"/>
      <c r="DN33" s="644"/>
      <c r="DO33" s="644"/>
      <c r="DP33" s="644"/>
      <c r="DQ33" s="644"/>
      <c r="DR33" s="644"/>
      <c r="DS33" s="644"/>
      <c r="DT33" s="644"/>
      <c r="DU33" s="644"/>
      <c r="DV33" s="645"/>
      <c r="DW33" s="628">
        <v>41.4</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5080013</v>
      </c>
      <c r="S34" s="624"/>
      <c r="T34" s="624"/>
      <c r="U34" s="624"/>
      <c r="V34" s="624"/>
      <c r="W34" s="624"/>
      <c r="X34" s="624"/>
      <c r="Y34" s="625"/>
      <c r="Z34" s="626">
        <v>9.8000000000000007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8523140</v>
      </c>
      <c r="CS34" s="624"/>
      <c r="CT34" s="624"/>
      <c r="CU34" s="624"/>
      <c r="CV34" s="624"/>
      <c r="CW34" s="624"/>
      <c r="CX34" s="624"/>
      <c r="CY34" s="625"/>
      <c r="CZ34" s="628">
        <v>18.2</v>
      </c>
      <c r="DA34" s="656"/>
      <c r="DB34" s="656"/>
      <c r="DC34" s="658"/>
      <c r="DD34" s="632">
        <v>4097848</v>
      </c>
      <c r="DE34" s="624"/>
      <c r="DF34" s="624"/>
      <c r="DG34" s="624"/>
      <c r="DH34" s="624"/>
      <c r="DI34" s="624"/>
      <c r="DJ34" s="624"/>
      <c r="DK34" s="625"/>
      <c r="DL34" s="632">
        <v>3408620</v>
      </c>
      <c r="DM34" s="624"/>
      <c r="DN34" s="624"/>
      <c r="DO34" s="624"/>
      <c r="DP34" s="624"/>
      <c r="DQ34" s="624"/>
      <c r="DR34" s="624"/>
      <c r="DS34" s="624"/>
      <c r="DT34" s="624"/>
      <c r="DU34" s="624"/>
      <c r="DV34" s="625"/>
      <c r="DW34" s="628">
        <v>13.9</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3707855</v>
      </c>
      <c r="S35" s="624"/>
      <c r="T35" s="624"/>
      <c r="U35" s="624"/>
      <c r="V35" s="624"/>
      <c r="W35" s="624"/>
      <c r="X35" s="624"/>
      <c r="Y35" s="625"/>
      <c r="Z35" s="626">
        <v>7.2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548874</v>
      </c>
      <c r="CS35" s="644"/>
      <c r="CT35" s="644"/>
      <c r="CU35" s="644"/>
      <c r="CV35" s="644"/>
      <c r="CW35" s="644"/>
      <c r="CX35" s="644"/>
      <c r="CY35" s="645"/>
      <c r="CZ35" s="628">
        <v>1.2</v>
      </c>
      <c r="DA35" s="656"/>
      <c r="DB35" s="656"/>
      <c r="DC35" s="658"/>
      <c r="DD35" s="632">
        <v>410730</v>
      </c>
      <c r="DE35" s="644"/>
      <c r="DF35" s="644"/>
      <c r="DG35" s="644"/>
      <c r="DH35" s="644"/>
      <c r="DI35" s="644"/>
      <c r="DJ35" s="644"/>
      <c r="DK35" s="645"/>
      <c r="DL35" s="632">
        <v>408678</v>
      </c>
      <c r="DM35" s="644"/>
      <c r="DN35" s="644"/>
      <c r="DO35" s="644"/>
      <c r="DP35" s="644"/>
      <c r="DQ35" s="644"/>
      <c r="DR35" s="644"/>
      <c r="DS35" s="644"/>
      <c r="DT35" s="644"/>
      <c r="DU35" s="644"/>
      <c r="DV35" s="645"/>
      <c r="DW35" s="628">
        <v>1.7</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2502350</v>
      </c>
      <c r="S36" s="624"/>
      <c r="T36" s="624"/>
      <c r="U36" s="624"/>
      <c r="V36" s="624"/>
      <c r="W36" s="624"/>
      <c r="X36" s="624"/>
      <c r="Y36" s="625"/>
      <c r="Z36" s="626">
        <v>4.8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5064631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32773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7965239</v>
      </c>
      <c r="CS36" s="624"/>
      <c r="CT36" s="624"/>
      <c r="CU36" s="624"/>
      <c r="CV36" s="624"/>
      <c r="CW36" s="624"/>
      <c r="CX36" s="624"/>
      <c r="CY36" s="625"/>
      <c r="CZ36" s="628">
        <v>17</v>
      </c>
      <c r="DA36" s="656"/>
      <c r="DB36" s="656"/>
      <c r="DC36" s="658"/>
      <c r="DD36" s="632">
        <v>6217131</v>
      </c>
      <c r="DE36" s="624"/>
      <c r="DF36" s="624"/>
      <c r="DG36" s="624"/>
      <c r="DH36" s="624"/>
      <c r="DI36" s="624"/>
      <c r="DJ36" s="624"/>
      <c r="DK36" s="625"/>
      <c r="DL36" s="632">
        <v>3905275</v>
      </c>
      <c r="DM36" s="624"/>
      <c r="DN36" s="624"/>
      <c r="DO36" s="624"/>
      <c r="DP36" s="624"/>
      <c r="DQ36" s="624"/>
      <c r="DR36" s="624"/>
      <c r="DS36" s="624"/>
      <c r="DT36" s="624"/>
      <c r="DU36" s="624"/>
      <c r="DV36" s="625"/>
      <c r="DW36" s="628">
        <v>15.9</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1673929</v>
      </c>
      <c r="S37" s="624"/>
      <c r="T37" s="624"/>
      <c r="U37" s="624"/>
      <c r="V37" s="624"/>
      <c r="W37" s="624"/>
      <c r="X37" s="624"/>
      <c r="Y37" s="625"/>
      <c r="Z37" s="626">
        <v>3.2</v>
      </c>
      <c r="AA37" s="626"/>
      <c r="AB37" s="626"/>
      <c r="AC37" s="626"/>
      <c r="AD37" s="627">
        <v>4970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1618281</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-25696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2301693</v>
      </c>
      <c r="CS37" s="644"/>
      <c r="CT37" s="644"/>
      <c r="CU37" s="644"/>
      <c r="CV37" s="644"/>
      <c r="CW37" s="644"/>
      <c r="CX37" s="644"/>
      <c r="CY37" s="645"/>
      <c r="CZ37" s="628">
        <v>4.9000000000000004</v>
      </c>
      <c r="DA37" s="656"/>
      <c r="DB37" s="656"/>
      <c r="DC37" s="658"/>
      <c r="DD37" s="632">
        <v>2193137</v>
      </c>
      <c r="DE37" s="644"/>
      <c r="DF37" s="644"/>
      <c r="DG37" s="644"/>
      <c r="DH37" s="644"/>
      <c r="DI37" s="644"/>
      <c r="DJ37" s="644"/>
      <c r="DK37" s="645"/>
      <c r="DL37" s="632">
        <v>1776647</v>
      </c>
      <c r="DM37" s="644"/>
      <c r="DN37" s="644"/>
      <c r="DO37" s="644"/>
      <c r="DP37" s="644"/>
      <c r="DQ37" s="644"/>
      <c r="DR37" s="644"/>
      <c r="DS37" s="644"/>
      <c r="DT37" s="644"/>
      <c r="DU37" s="644"/>
      <c r="DV37" s="645"/>
      <c r="DW37" s="628">
        <v>7.2</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2653213</v>
      </c>
      <c r="S38" s="624"/>
      <c r="T38" s="624"/>
      <c r="U38" s="624"/>
      <c r="V38" s="624"/>
      <c r="W38" s="624"/>
      <c r="X38" s="624"/>
      <c r="Y38" s="625"/>
      <c r="Z38" s="626">
        <v>5.0999999999999996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301524</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10483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3113946</v>
      </c>
      <c r="CS38" s="624"/>
      <c r="CT38" s="624"/>
      <c r="CU38" s="624"/>
      <c r="CV38" s="624"/>
      <c r="CW38" s="624"/>
      <c r="CX38" s="624"/>
      <c r="CY38" s="625"/>
      <c r="CZ38" s="628">
        <v>6.6</v>
      </c>
      <c r="DA38" s="656"/>
      <c r="DB38" s="656"/>
      <c r="DC38" s="658"/>
      <c r="DD38" s="632">
        <v>2504492</v>
      </c>
      <c r="DE38" s="624"/>
      <c r="DF38" s="624"/>
      <c r="DG38" s="624"/>
      <c r="DH38" s="624"/>
      <c r="DI38" s="624"/>
      <c r="DJ38" s="624"/>
      <c r="DK38" s="625"/>
      <c r="DL38" s="632">
        <v>2344721</v>
      </c>
      <c r="DM38" s="624"/>
      <c r="DN38" s="624"/>
      <c r="DO38" s="624"/>
      <c r="DP38" s="624"/>
      <c r="DQ38" s="624"/>
      <c r="DR38" s="624"/>
      <c r="DS38" s="624"/>
      <c r="DT38" s="624"/>
      <c r="DU38" s="624"/>
      <c r="DV38" s="625"/>
      <c r="DW38" s="628">
        <v>9.6</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30880</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16224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2308858</v>
      </c>
      <c r="CS39" s="644"/>
      <c r="CT39" s="644"/>
      <c r="CU39" s="644"/>
      <c r="CV39" s="644"/>
      <c r="CW39" s="644"/>
      <c r="CX39" s="644"/>
      <c r="CY39" s="645"/>
      <c r="CZ39" s="628">
        <v>4.9000000000000004</v>
      </c>
      <c r="DA39" s="656"/>
      <c r="DB39" s="656"/>
      <c r="DC39" s="658"/>
      <c r="DD39" s="632">
        <v>2099796</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201713</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11633</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113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332732</v>
      </c>
      <c r="CS40" s="624"/>
      <c r="CT40" s="624"/>
      <c r="CU40" s="624"/>
      <c r="CV40" s="624"/>
      <c r="CW40" s="624"/>
      <c r="CX40" s="624"/>
      <c r="CY40" s="625"/>
      <c r="CZ40" s="628">
        <v>0.7</v>
      </c>
      <c r="DA40" s="656"/>
      <c r="DB40" s="656"/>
      <c r="DC40" s="658"/>
      <c r="DD40" s="632">
        <v>291972</v>
      </c>
      <c r="DE40" s="624"/>
      <c r="DF40" s="624"/>
      <c r="DG40" s="624"/>
      <c r="DH40" s="624"/>
      <c r="DI40" s="624"/>
      <c r="DJ40" s="624"/>
      <c r="DK40" s="625"/>
      <c r="DL40" s="632">
        <v>84757</v>
      </c>
      <c r="DM40" s="624"/>
      <c r="DN40" s="624"/>
      <c r="DO40" s="624"/>
      <c r="DP40" s="624"/>
      <c r="DQ40" s="624"/>
      <c r="DR40" s="624"/>
      <c r="DS40" s="624"/>
      <c r="DT40" s="624"/>
      <c r="DU40" s="624"/>
      <c r="DV40" s="625"/>
      <c r="DW40" s="628">
        <v>0.3</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51718639</v>
      </c>
      <c r="S41" s="696"/>
      <c r="T41" s="696"/>
      <c r="U41" s="696"/>
      <c r="V41" s="696"/>
      <c r="W41" s="696"/>
      <c r="X41" s="696"/>
      <c r="Y41" s="700"/>
      <c r="Z41" s="701">
        <v>100</v>
      </c>
      <c r="AA41" s="701"/>
      <c r="AB41" s="701"/>
      <c r="AC41" s="701"/>
      <c r="AD41" s="702">
        <v>24340266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796770</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327</v>
      </c>
      <c r="AR42" s="693"/>
      <c r="AS42" s="693"/>
      <c r="AT42" s="693"/>
      <c r="AU42" s="693"/>
      <c r="AV42" s="693"/>
      <c r="AW42" s="693"/>
      <c r="AX42" s="693"/>
      <c r="AY42" s="694"/>
      <c r="AZ42" s="695">
        <v>2305543</v>
      </c>
      <c r="BA42" s="696"/>
      <c r="BB42" s="696"/>
      <c r="BC42" s="696"/>
      <c r="BD42" s="682"/>
      <c r="BE42" s="682"/>
      <c r="BF42" s="684"/>
      <c r="BG42" s="675"/>
      <c r="BH42" s="676"/>
      <c r="BI42" s="676"/>
      <c r="BJ42" s="676"/>
      <c r="BK42" s="676"/>
      <c r="BL42" s="224"/>
      <c r="BM42" s="647" t="s">
        <v>339</v>
      </c>
      <c r="BN42" s="647"/>
      <c r="BO42" s="647"/>
      <c r="BP42" s="647"/>
      <c r="BQ42" s="647"/>
      <c r="BR42" s="647"/>
      <c r="BS42" s="647"/>
      <c r="BT42" s="647"/>
      <c r="BU42" s="648"/>
      <c r="BV42" s="695">
        <v>376</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6006845</v>
      </c>
      <c r="CS42" s="644"/>
      <c r="CT42" s="644"/>
      <c r="CU42" s="644"/>
      <c r="CV42" s="644"/>
      <c r="CW42" s="644"/>
      <c r="CX42" s="644"/>
      <c r="CY42" s="645"/>
      <c r="CZ42" s="628">
        <v>12.8</v>
      </c>
      <c r="DA42" s="656"/>
      <c r="DB42" s="656"/>
      <c r="DC42" s="658"/>
      <c r="DD42" s="632">
        <v>2214773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105630</v>
      </c>
      <c r="CS43" s="644"/>
      <c r="CT43" s="644"/>
      <c r="CU43" s="644"/>
      <c r="CV43" s="644"/>
      <c r="CW43" s="644"/>
      <c r="CX43" s="644"/>
      <c r="CY43" s="645"/>
      <c r="CZ43" s="628">
        <v>0.2</v>
      </c>
      <c r="DA43" s="656"/>
      <c r="DB43" s="656"/>
      <c r="DC43" s="658"/>
      <c r="DD43" s="632">
        <v>104778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344</v>
      </c>
      <c r="CG44" s="621"/>
      <c r="CH44" s="621"/>
      <c r="CI44" s="621"/>
      <c r="CJ44" s="621"/>
      <c r="CK44" s="621"/>
      <c r="CL44" s="621"/>
      <c r="CM44" s="621"/>
      <c r="CN44" s="621"/>
      <c r="CO44" s="621"/>
      <c r="CP44" s="621"/>
      <c r="CQ44" s="622"/>
      <c r="CR44" s="623">
        <v>5807757</v>
      </c>
      <c r="CS44" s="624"/>
      <c r="CT44" s="624"/>
      <c r="CU44" s="624"/>
      <c r="CV44" s="624"/>
      <c r="CW44" s="624"/>
      <c r="CX44" s="624"/>
      <c r="CY44" s="625"/>
      <c r="CZ44" s="628">
        <v>12.4</v>
      </c>
      <c r="DA44" s="629"/>
      <c r="DB44" s="629"/>
      <c r="DC44" s="635"/>
      <c r="DD44" s="632">
        <v>2091052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1005558</v>
      </c>
      <c r="CS45" s="644"/>
      <c r="CT45" s="644"/>
      <c r="CU45" s="644"/>
      <c r="CV45" s="644"/>
      <c r="CW45" s="644"/>
      <c r="CX45" s="644"/>
      <c r="CY45" s="645"/>
      <c r="CZ45" s="628">
        <v>2.1</v>
      </c>
      <c r="DA45" s="656"/>
      <c r="DB45" s="656"/>
      <c r="DC45" s="658"/>
      <c r="DD45" s="632">
        <v>67599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4741074</v>
      </c>
      <c r="CS46" s="624"/>
      <c r="CT46" s="624"/>
      <c r="CU46" s="624"/>
      <c r="CV46" s="624"/>
      <c r="CW46" s="624"/>
      <c r="CX46" s="624"/>
      <c r="CY46" s="625"/>
      <c r="CZ46" s="628">
        <v>10.1</v>
      </c>
      <c r="DA46" s="629"/>
      <c r="DB46" s="629"/>
      <c r="DC46" s="635"/>
      <c r="DD46" s="632">
        <v>1963356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199088</v>
      </c>
      <c r="CS47" s="644"/>
      <c r="CT47" s="644"/>
      <c r="CU47" s="644"/>
      <c r="CV47" s="644"/>
      <c r="CW47" s="644"/>
      <c r="CX47" s="644"/>
      <c r="CY47" s="645"/>
      <c r="CZ47" s="628">
        <v>0.4</v>
      </c>
      <c r="DA47" s="656"/>
      <c r="DB47" s="656"/>
      <c r="DC47" s="658"/>
      <c r="DD47" s="632">
        <v>123721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350</v>
      </c>
      <c r="CE49" s="647"/>
      <c r="CF49" s="647"/>
      <c r="CG49" s="647"/>
      <c r="CH49" s="647"/>
      <c r="CI49" s="647"/>
      <c r="CJ49" s="647"/>
      <c r="CK49" s="647"/>
      <c r="CL49" s="647"/>
      <c r="CM49" s="647"/>
      <c r="CN49" s="647"/>
      <c r="CO49" s="647"/>
      <c r="CP49" s="647"/>
      <c r="CQ49" s="648"/>
      <c r="CR49" s="695">
        <v>46946154</v>
      </c>
      <c r="CS49" s="682"/>
      <c r="CT49" s="682"/>
      <c r="CU49" s="682"/>
      <c r="CV49" s="682"/>
      <c r="CW49" s="682"/>
      <c r="CX49" s="682"/>
      <c r="CY49" s="711"/>
      <c r="CZ49" s="703">
        <v>100</v>
      </c>
      <c r="DA49" s="712"/>
      <c r="DB49" s="712"/>
      <c r="DC49" s="713"/>
      <c r="DD49" s="714">
        <v>29333513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iAp2i40KlSmJCIKFXTfAKBtlWxun057JZbCE4V7viLFfbtgkswFr/g+C7UdDKVz3kNwRbnUGwLWO+qfu3UrUg==" saltValue="teTpM23TfjgrCytfWpxt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6" zoomScale="70" zoomScaleNormal="25" zoomScaleSheetLayoutView="70" workbookViewId="0">
      <selection activeCell="B37" sqref="B37:P3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51662</v>
      </c>
      <c r="R7" s="753"/>
      <c r="S7" s="753"/>
      <c r="T7" s="753"/>
      <c r="U7" s="753"/>
      <c r="V7" s="753">
        <v>46889</v>
      </c>
      <c r="W7" s="753"/>
      <c r="X7" s="753"/>
      <c r="Y7" s="753"/>
      <c r="Z7" s="753"/>
      <c r="AA7" s="753">
        <v>4772</v>
      </c>
      <c r="AB7" s="753"/>
      <c r="AC7" s="753"/>
      <c r="AD7" s="753"/>
      <c r="AE7" s="754"/>
      <c r="AF7" s="755">
        <v>3964</v>
      </c>
      <c r="AG7" s="756"/>
      <c r="AH7" s="756"/>
      <c r="AI7" s="756"/>
      <c r="AJ7" s="757"/>
      <c r="AK7" s="758">
        <v>3664</v>
      </c>
      <c r="AL7" s="759"/>
      <c r="AM7" s="759"/>
      <c r="AN7" s="759"/>
      <c r="AO7" s="759"/>
      <c r="AP7" s="759">
        <v>27614</v>
      </c>
      <c r="AQ7" s="759"/>
      <c r="AR7" s="759"/>
      <c r="AS7" s="759"/>
      <c r="AT7" s="759"/>
      <c r="AU7" s="760" t="s">
        <v>546</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548</v>
      </c>
      <c r="BS7" s="746" t="s">
        <v>549</v>
      </c>
      <c r="BT7" s="747"/>
      <c r="BU7" s="747"/>
      <c r="BV7" s="747"/>
      <c r="BW7" s="747"/>
      <c r="BX7" s="747"/>
      <c r="BY7" s="747"/>
      <c r="BZ7" s="747"/>
      <c r="CA7" s="747"/>
      <c r="CB7" s="747"/>
      <c r="CC7" s="747"/>
      <c r="CD7" s="747"/>
      <c r="CE7" s="747"/>
      <c r="CF7" s="747"/>
      <c r="CG7" s="762"/>
      <c r="CH7" s="743">
        <v>198</v>
      </c>
      <c r="CI7" s="744"/>
      <c r="CJ7" s="744"/>
      <c r="CK7" s="744"/>
      <c r="CL7" s="745"/>
      <c r="CM7" s="743">
        <v>158</v>
      </c>
      <c r="CN7" s="744"/>
      <c r="CO7" s="744"/>
      <c r="CP7" s="744"/>
      <c r="CQ7" s="745"/>
      <c r="CR7" s="743">
        <v>5</v>
      </c>
      <c r="CS7" s="744"/>
      <c r="CT7" s="744"/>
      <c r="CU7" s="744"/>
      <c r="CV7" s="745"/>
      <c r="CW7" s="743" t="s">
        <v>487</v>
      </c>
      <c r="CX7" s="744"/>
      <c r="CY7" s="744"/>
      <c r="CZ7" s="744"/>
      <c r="DA7" s="745"/>
      <c r="DB7" s="743" t="s">
        <v>487</v>
      </c>
      <c r="DC7" s="744"/>
      <c r="DD7" s="744"/>
      <c r="DE7" s="744"/>
      <c r="DF7" s="745"/>
      <c r="DG7" s="743" t="s">
        <v>487</v>
      </c>
      <c r="DH7" s="744"/>
      <c r="DI7" s="744"/>
      <c r="DJ7" s="744"/>
      <c r="DK7" s="745"/>
      <c r="DL7" s="743" t="s">
        <v>487</v>
      </c>
      <c r="DM7" s="744"/>
      <c r="DN7" s="744"/>
      <c r="DO7" s="744"/>
      <c r="DP7" s="745"/>
      <c r="DQ7" s="743" t="s">
        <v>487</v>
      </c>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82</v>
      </c>
      <c r="R8" s="784"/>
      <c r="S8" s="784"/>
      <c r="T8" s="784"/>
      <c r="U8" s="784"/>
      <c r="V8" s="784">
        <v>82</v>
      </c>
      <c r="W8" s="784"/>
      <c r="X8" s="784"/>
      <c r="Y8" s="784"/>
      <c r="Z8" s="784"/>
      <c r="AA8" s="784" t="s">
        <v>487</v>
      </c>
      <c r="AB8" s="784"/>
      <c r="AC8" s="784"/>
      <c r="AD8" s="784"/>
      <c r="AE8" s="785"/>
      <c r="AF8" s="786" t="s">
        <v>487</v>
      </c>
      <c r="AG8" s="787"/>
      <c r="AH8" s="787"/>
      <c r="AI8" s="787"/>
      <c r="AJ8" s="788"/>
      <c r="AK8" s="769">
        <v>44</v>
      </c>
      <c r="AL8" s="770"/>
      <c r="AM8" s="770"/>
      <c r="AN8" s="770"/>
      <c r="AO8" s="770"/>
      <c r="AP8" s="770" t="s">
        <v>487</v>
      </c>
      <c r="AQ8" s="770"/>
      <c r="AR8" s="770"/>
      <c r="AS8" s="770"/>
      <c r="AT8" s="770"/>
      <c r="AU8" s="771" t="s">
        <v>547</v>
      </c>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51723</v>
      </c>
      <c r="R23" s="793"/>
      <c r="S23" s="793"/>
      <c r="T23" s="793"/>
      <c r="U23" s="793"/>
      <c r="V23" s="793">
        <v>46950</v>
      </c>
      <c r="W23" s="793"/>
      <c r="X23" s="793"/>
      <c r="Y23" s="793"/>
      <c r="Z23" s="793"/>
      <c r="AA23" s="793">
        <v>4772</v>
      </c>
      <c r="AB23" s="793"/>
      <c r="AC23" s="793"/>
      <c r="AD23" s="793"/>
      <c r="AE23" s="794"/>
      <c r="AF23" s="795">
        <v>3964</v>
      </c>
      <c r="AG23" s="793"/>
      <c r="AH23" s="793"/>
      <c r="AI23" s="793"/>
      <c r="AJ23" s="796"/>
      <c r="AK23" s="797"/>
      <c r="AL23" s="798"/>
      <c r="AM23" s="798"/>
      <c r="AN23" s="798"/>
      <c r="AO23" s="798"/>
      <c r="AP23" s="793">
        <v>27614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8795</v>
      </c>
      <c r="R28" s="823"/>
      <c r="S28" s="823"/>
      <c r="T28" s="823"/>
      <c r="U28" s="823"/>
      <c r="V28" s="823">
        <v>8763</v>
      </c>
      <c r="W28" s="823"/>
      <c r="X28" s="823"/>
      <c r="Y28" s="823"/>
      <c r="Z28" s="823"/>
      <c r="AA28" s="823">
        <v>33</v>
      </c>
      <c r="AB28" s="823"/>
      <c r="AC28" s="823"/>
      <c r="AD28" s="823"/>
      <c r="AE28" s="824"/>
      <c r="AF28" s="825">
        <v>33</v>
      </c>
      <c r="AG28" s="823"/>
      <c r="AH28" s="823"/>
      <c r="AI28" s="823"/>
      <c r="AJ28" s="826"/>
      <c r="AK28" s="827">
        <v>667</v>
      </c>
      <c r="AL28" s="828"/>
      <c r="AM28" s="828"/>
      <c r="AN28" s="828"/>
      <c r="AO28" s="828"/>
      <c r="AP28" s="828" t="s">
        <v>487</v>
      </c>
      <c r="AQ28" s="828"/>
      <c r="AR28" s="828"/>
      <c r="AS28" s="828"/>
      <c r="AT28" s="828"/>
      <c r="AU28" s="828" t="s">
        <v>487</v>
      </c>
      <c r="AV28" s="828"/>
      <c r="AW28" s="828"/>
      <c r="AX28" s="828"/>
      <c r="AY28" s="828"/>
      <c r="AZ28" s="829" t="s">
        <v>487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337</v>
      </c>
      <c r="R29" s="784"/>
      <c r="S29" s="784"/>
      <c r="T29" s="784"/>
      <c r="U29" s="784"/>
      <c r="V29" s="784">
        <v>315</v>
      </c>
      <c r="W29" s="784"/>
      <c r="X29" s="784"/>
      <c r="Y29" s="784"/>
      <c r="Z29" s="784"/>
      <c r="AA29" s="784">
        <v>22</v>
      </c>
      <c r="AB29" s="784"/>
      <c r="AC29" s="784"/>
      <c r="AD29" s="784"/>
      <c r="AE29" s="785"/>
      <c r="AF29" s="786">
        <v>22</v>
      </c>
      <c r="AG29" s="787"/>
      <c r="AH29" s="787"/>
      <c r="AI29" s="787"/>
      <c r="AJ29" s="788"/>
      <c r="AK29" s="834">
        <v>130</v>
      </c>
      <c r="AL29" s="830"/>
      <c r="AM29" s="830"/>
      <c r="AN29" s="830"/>
      <c r="AO29" s="830"/>
      <c r="AP29" s="830">
        <v>146</v>
      </c>
      <c r="AQ29" s="830"/>
      <c r="AR29" s="830"/>
      <c r="AS29" s="830"/>
      <c r="AT29" s="830"/>
      <c r="AU29" s="830">
        <v>57</v>
      </c>
      <c r="AV29" s="830"/>
      <c r="AW29" s="830"/>
      <c r="AX29" s="830"/>
      <c r="AY29" s="830"/>
      <c r="AZ29" s="831" t="s">
        <v>487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7496</v>
      </c>
      <c r="R30" s="784"/>
      <c r="S30" s="784"/>
      <c r="T30" s="784"/>
      <c r="U30" s="784"/>
      <c r="V30" s="784">
        <v>7365</v>
      </c>
      <c r="W30" s="784"/>
      <c r="X30" s="784"/>
      <c r="Y30" s="784"/>
      <c r="Z30" s="784"/>
      <c r="AA30" s="784">
        <v>131</v>
      </c>
      <c r="AB30" s="784"/>
      <c r="AC30" s="784"/>
      <c r="AD30" s="784"/>
      <c r="AE30" s="785"/>
      <c r="AF30" s="786">
        <v>131</v>
      </c>
      <c r="AG30" s="787"/>
      <c r="AH30" s="787"/>
      <c r="AI30" s="787"/>
      <c r="AJ30" s="788"/>
      <c r="AK30" s="834">
        <v>1063</v>
      </c>
      <c r="AL30" s="830"/>
      <c r="AM30" s="830"/>
      <c r="AN30" s="830"/>
      <c r="AO30" s="830"/>
      <c r="AP30" s="830" t="s">
        <v>487</v>
      </c>
      <c r="AQ30" s="830"/>
      <c r="AR30" s="830"/>
      <c r="AS30" s="830"/>
      <c r="AT30" s="830"/>
      <c r="AU30" s="830" t="s">
        <v>487</v>
      </c>
      <c r="AV30" s="830"/>
      <c r="AW30" s="830"/>
      <c r="AX30" s="830"/>
      <c r="AY30" s="830"/>
      <c r="AZ30" s="831" t="s">
        <v>487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1338</v>
      </c>
      <c r="R31" s="784"/>
      <c r="S31" s="784"/>
      <c r="T31" s="784"/>
      <c r="U31" s="784"/>
      <c r="V31" s="784">
        <v>1302</v>
      </c>
      <c r="W31" s="784"/>
      <c r="X31" s="784"/>
      <c r="Y31" s="784"/>
      <c r="Z31" s="784"/>
      <c r="AA31" s="784">
        <v>36</v>
      </c>
      <c r="AB31" s="784"/>
      <c r="AC31" s="784"/>
      <c r="AD31" s="784"/>
      <c r="AE31" s="785"/>
      <c r="AF31" s="786">
        <v>36</v>
      </c>
      <c r="AG31" s="787"/>
      <c r="AH31" s="787"/>
      <c r="AI31" s="787"/>
      <c r="AJ31" s="788"/>
      <c r="AK31" s="834">
        <v>330</v>
      </c>
      <c r="AL31" s="830"/>
      <c r="AM31" s="830"/>
      <c r="AN31" s="830"/>
      <c r="AO31" s="830"/>
      <c r="AP31" s="830" t="s">
        <v>487</v>
      </c>
      <c r="AQ31" s="830"/>
      <c r="AR31" s="830"/>
      <c r="AS31" s="830"/>
      <c r="AT31" s="830"/>
      <c r="AU31" s="830" t="s">
        <v>487</v>
      </c>
      <c r="AV31" s="830"/>
      <c r="AW31" s="830"/>
      <c r="AX31" s="830"/>
      <c r="AY31" s="830"/>
      <c r="AZ31" s="831" t="s">
        <v>487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1637</v>
      </c>
      <c r="R32" s="784"/>
      <c r="S32" s="784"/>
      <c r="T32" s="784"/>
      <c r="U32" s="784"/>
      <c r="V32" s="784">
        <v>1558</v>
      </c>
      <c r="W32" s="784"/>
      <c r="X32" s="784"/>
      <c r="Y32" s="784"/>
      <c r="Z32" s="784"/>
      <c r="AA32" s="784">
        <v>79</v>
      </c>
      <c r="AB32" s="784"/>
      <c r="AC32" s="784"/>
      <c r="AD32" s="784"/>
      <c r="AE32" s="785"/>
      <c r="AF32" s="786">
        <v>1342</v>
      </c>
      <c r="AG32" s="787"/>
      <c r="AH32" s="787"/>
      <c r="AI32" s="787"/>
      <c r="AJ32" s="788"/>
      <c r="AK32" s="834">
        <v>302</v>
      </c>
      <c r="AL32" s="830"/>
      <c r="AM32" s="830"/>
      <c r="AN32" s="830"/>
      <c r="AO32" s="830"/>
      <c r="AP32" s="830">
        <v>4989</v>
      </c>
      <c r="AQ32" s="830"/>
      <c r="AR32" s="830"/>
      <c r="AS32" s="830"/>
      <c r="AT32" s="830"/>
      <c r="AU32" s="830">
        <v>1631</v>
      </c>
      <c r="AV32" s="830"/>
      <c r="AW32" s="830"/>
      <c r="AX32" s="830"/>
      <c r="AY32" s="830"/>
      <c r="AZ32" s="831" t="s">
        <v>487</v>
      </c>
      <c r="BA32" s="831"/>
      <c r="BB32" s="831"/>
      <c r="BC32" s="831"/>
      <c r="BD32" s="831"/>
      <c r="BE32" s="832" t="s">
        <v>550</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3103</v>
      </c>
      <c r="R33" s="784"/>
      <c r="S33" s="784"/>
      <c r="T33" s="784"/>
      <c r="U33" s="784"/>
      <c r="V33" s="784">
        <v>2995</v>
      </c>
      <c r="W33" s="784"/>
      <c r="X33" s="784"/>
      <c r="Y33" s="784"/>
      <c r="Z33" s="784"/>
      <c r="AA33" s="784">
        <v>108</v>
      </c>
      <c r="AB33" s="784"/>
      <c r="AC33" s="784"/>
      <c r="AD33" s="784"/>
      <c r="AE33" s="785"/>
      <c r="AF33" s="786">
        <v>777</v>
      </c>
      <c r="AG33" s="787"/>
      <c r="AH33" s="787"/>
      <c r="AI33" s="787"/>
      <c r="AJ33" s="788"/>
      <c r="AK33" s="834">
        <v>1649</v>
      </c>
      <c r="AL33" s="830"/>
      <c r="AM33" s="830"/>
      <c r="AN33" s="830"/>
      <c r="AO33" s="830"/>
      <c r="AP33" s="830">
        <v>8296</v>
      </c>
      <c r="AQ33" s="830"/>
      <c r="AR33" s="830"/>
      <c r="AS33" s="830"/>
      <c r="AT33" s="830"/>
      <c r="AU33" s="830">
        <v>6173</v>
      </c>
      <c r="AV33" s="830"/>
      <c r="AW33" s="830"/>
      <c r="AX33" s="830"/>
      <c r="AY33" s="830"/>
      <c r="AZ33" s="831" t="s">
        <v>487</v>
      </c>
      <c r="BA33" s="831"/>
      <c r="BB33" s="831"/>
      <c r="BC33" s="831"/>
      <c r="BD33" s="831"/>
      <c r="BE33" s="832" t="s">
        <v>550</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394</v>
      </c>
      <c r="C34" s="781"/>
      <c r="D34" s="781"/>
      <c r="E34" s="781"/>
      <c r="F34" s="781"/>
      <c r="G34" s="781"/>
      <c r="H34" s="781"/>
      <c r="I34" s="781"/>
      <c r="J34" s="781"/>
      <c r="K34" s="781"/>
      <c r="L34" s="781"/>
      <c r="M34" s="781"/>
      <c r="N34" s="781"/>
      <c r="O34" s="781"/>
      <c r="P34" s="782"/>
      <c r="Q34" s="783">
        <v>23</v>
      </c>
      <c r="R34" s="784"/>
      <c r="S34" s="784"/>
      <c r="T34" s="784"/>
      <c r="U34" s="784"/>
      <c r="V34" s="784">
        <v>20</v>
      </c>
      <c r="W34" s="784"/>
      <c r="X34" s="784"/>
      <c r="Y34" s="784"/>
      <c r="Z34" s="784"/>
      <c r="AA34" s="784">
        <v>2</v>
      </c>
      <c r="AB34" s="784"/>
      <c r="AC34" s="784"/>
      <c r="AD34" s="784"/>
      <c r="AE34" s="785"/>
      <c r="AF34" s="786" t="s">
        <v>122</v>
      </c>
      <c r="AG34" s="787"/>
      <c r="AH34" s="787"/>
      <c r="AI34" s="787"/>
      <c r="AJ34" s="788"/>
      <c r="AK34" s="834">
        <v>11633</v>
      </c>
      <c r="AL34" s="830"/>
      <c r="AM34" s="830"/>
      <c r="AN34" s="830"/>
      <c r="AO34" s="830"/>
      <c r="AP34" s="830" t="s">
        <v>487</v>
      </c>
      <c r="AQ34" s="830"/>
      <c r="AR34" s="830"/>
      <c r="AS34" s="830"/>
      <c r="AT34" s="830"/>
      <c r="AU34" s="830" t="s">
        <v>487</v>
      </c>
      <c r="AV34" s="830"/>
      <c r="AW34" s="830"/>
      <c r="AX34" s="830"/>
      <c r="AY34" s="830"/>
      <c r="AZ34" s="831" t="s">
        <v>487</v>
      </c>
      <c r="BA34" s="831"/>
      <c r="BB34" s="831"/>
      <c r="BC34" s="831"/>
      <c r="BD34" s="831"/>
      <c r="BE34" s="832" t="s">
        <v>551</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2341</v>
      </c>
      <c r="AG63" s="844"/>
      <c r="AH63" s="844"/>
      <c r="AI63" s="844"/>
      <c r="AJ63" s="845"/>
      <c r="AK63" s="846"/>
      <c r="AL63" s="841"/>
      <c r="AM63" s="841"/>
      <c r="AN63" s="841"/>
      <c r="AO63" s="841"/>
      <c r="AP63" s="844">
        <v>13431</v>
      </c>
      <c r="AQ63" s="844"/>
      <c r="AR63" s="844"/>
      <c r="AS63" s="844"/>
      <c r="AT63" s="844"/>
      <c r="AU63" s="844">
        <v>7861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63</v>
      </c>
      <c r="R68" s="866"/>
      <c r="S68" s="866"/>
      <c r="T68" s="866"/>
      <c r="U68" s="866"/>
      <c r="V68" s="866">
        <v>57</v>
      </c>
      <c r="W68" s="866"/>
      <c r="X68" s="866"/>
      <c r="Y68" s="866"/>
      <c r="Z68" s="866"/>
      <c r="AA68" s="866">
        <v>6</v>
      </c>
      <c r="AB68" s="866"/>
      <c r="AC68" s="866"/>
      <c r="AD68" s="866"/>
      <c r="AE68" s="866"/>
      <c r="AF68" s="866">
        <v>6</v>
      </c>
      <c r="AG68" s="866"/>
      <c r="AH68" s="866"/>
      <c r="AI68" s="866"/>
      <c r="AJ68" s="866"/>
      <c r="AK68" s="866" t="s">
        <v>487</v>
      </c>
      <c r="AL68" s="866"/>
      <c r="AM68" s="866"/>
      <c r="AN68" s="866"/>
      <c r="AO68" s="866"/>
      <c r="AP68" s="866" t="s">
        <v>487</v>
      </c>
      <c r="AQ68" s="866"/>
      <c r="AR68" s="866"/>
      <c r="AS68" s="866"/>
      <c r="AT68" s="866"/>
      <c r="AU68" s="866" t="s">
        <v>487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227</v>
      </c>
      <c r="R69" s="830"/>
      <c r="S69" s="830"/>
      <c r="T69" s="830"/>
      <c r="U69" s="830"/>
      <c r="V69" s="830">
        <v>201</v>
      </c>
      <c r="W69" s="830"/>
      <c r="X69" s="830"/>
      <c r="Y69" s="830"/>
      <c r="Z69" s="830"/>
      <c r="AA69" s="830">
        <v>26</v>
      </c>
      <c r="AB69" s="830"/>
      <c r="AC69" s="830"/>
      <c r="AD69" s="830"/>
      <c r="AE69" s="830"/>
      <c r="AF69" s="830">
        <v>26</v>
      </c>
      <c r="AG69" s="830"/>
      <c r="AH69" s="830"/>
      <c r="AI69" s="830"/>
      <c r="AJ69" s="830"/>
      <c r="AK69" s="830" t="s">
        <v>487</v>
      </c>
      <c r="AL69" s="830"/>
      <c r="AM69" s="830"/>
      <c r="AN69" s="830"/>
      <c r="AO69" s="830"/>
      <c r="AP69" s="830" t="s">
        <v>487</v>
      </c>
      <c r="AQ69" s="830"/>
      <c r="AR69" s="830"/>
      <c r="AS69" s="830"/>
      <c r="AT69" s="830"/>
      <c r="AU69" s="830" t="s">
        <v>487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1598</v>
      </c>
      <c r="R70" s="830"/>
      <c r="S70" s="830"/>
      <c r="T70" s="830"/>
      <c r="U70" s="830"/>
      <c r="V70" s="830">
        <v>1442</v>
      </c>
      <c r="W70" s="830"/>
      <c r="X70" s="830"/>
      <c r="Y70" s="830"/>
      <c r="Z70" s="830"/>
      <c r="AA70" s="830">
        <v>155</v>
      </c>
      <c r="AB70" s="830"/>
      <c r="AC70" s="830"/>
      <c r="AD70" s="830"/>
      <c r="AE70" s="830"/>
      <c r="AF70" s="830">
        <v>136</v>
      </c>
      <c r="AG70" s="830"/>
      <c r="AH70" s="830"/>
      <c r="AI70" s="830"/>
      <c r="AJ70" s="830"/>
      <c r="AK70" s="830">
        <v>0</v>
      </c>
      <c r="AL70" s="830"/>
      <c r="AM70" s="830"/>
      <c r="AN70" s="830"/>
      <c r="AO70" s="830"/>
      <c r="AP70" s="830">
        <v>271</v>
      </c>
      <c r="AQ70" s="830"/>
      <c r="AR70" s="830"/>
      <c r="AS70" s="830"/>
      <c r="AT70" s="830"/>
      <c r="AU70" s="830">
        <v>236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30</v>
      </c>
      <c r="R71" s="830"/>
      <c r="S71" s="830"/>
      <c r="T71" s="830"/>
      <c r="U71" s="830"/>
      <c r="V71" s="830">
        <v>24</v>
      </c>
      <c r="W71" s="830"/>
      <c r="X71" s="830"/>
      <c r="Y71" s="830"/>
      <c r="Z71" s="830"/>
      <c r="AA71" s="830">
        <v>6</v>
      </c>
      <c r="AB71" s="830"/>
      <c r="AC71" s="830"/>
      <c r="AD71" s="830"/>
      <c r="AE71" s="830"/>
      <c r="AF71" s="830">
        <v>6</v>
      </c>
      <c r="AG71" s="830"/>
      <c r="AH71" s="830"/>
      <c r="AI71" s="830"/>
      <c r="AJ71" s="830"/>
      <c r="AK71" s="830" t="s">
        <v>487</v>
      </c>
      <c r="AL71" s="830"/>
      <c r="AM71" s="830"/>
      <c r="AN71" s="830"/>
      <c r="AO71" s="830"/>
      <c r="AP71" s="830" t="s">
        <v>487</v>
      </c>
      <c r="AQ71" s="830"/>
      <c r="AR71" s="830"/>
      <c r="AS71" s="830"/>
      <c r="AT71" s="830"/>
      <c r="AU71" s="830" t="s">
        <v>487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0</v>
      </c>
      <c r="R72" s="830"/>
      <c r="S72" s="830"/>
      <c r="T72" s="830"/>
      <c r="U72" s="830"/>
      <c r="V72" s="830">
        <v>0</v>
      </c>
      <c r="W72" s="830"/>
      <c r="X72" s="830"/>
      <c r="Y72" s="830"/>
      <c r="Z72" s="830"/>
      <c r="AA72" s="830">
        <v>0</v>
      </c>
      <c r="AB72" s="830"/>
      <c r="AC72" s="830"/>
      <c r="AD72" s="830"/>
      <c r="AE72" s="830"/>
      <c r="AF72" s="830">
        <v>0</v>
      </c>
      <c r="AG72" s="830"/>
      <c r="AH72" s="830"/>
      <c r="AI72" s="830"/>
      <c r="AJ72" s="830"/>
      <c r="AK72" s="830" t="s">
        <v>487</v>
      </c>
      <c r="AL72" s="830"/>
      <c r="AM72" s="830"/>
      <c r="AN72" s="830"/>
      <c r="AO72" s="830"/>
      <c r="AP72" s="830" t="s">
        <v>487</v>
      </c>
      <c r="AQ72" s="830"/>
      <c r="AR72" s="830"/>
      <c r="AS72" s="830"/>
      <c r="AT72" s="830"/>
      <c r="AU72" s="830" t="s">
        <v>487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1</v>
      </c>
      <c r="R73" s="830"/>
      <c r="S73" s="830"/>
      <c r="T73" s="830"/>
      <c r="U73" s="830"/>
      <c r="V73" s="830">
        <v>1</v>
      </c>
      <c r="W73" s="830"/>
      <c r="X73" s="830"/>
      <c r="Y73" s="830"/>
      <c r="Z73" s="830"/>
      <c r="AA73" s="830">
        <v>0</v>
      </c>
      <c r="AB73" s="830"/>
      <c r="AC73" s="830"/>
      <c r="AD73" s="830"/>
      <c r="AE73" s="830"/>
      <c r="AF73" s="830">
        <v>0</v>
      </c>
      <c r="AG73" s="830"/>
      <c r="AH73" s="830"/>
      <c r="AI73" s="830"/>
      <c r="AJ73" s="830"/>
      <c r="AK73" s="830" t="s">
        <v>487</v>
      </c>
      <c r="AL73" s="830"/>
      <c r="AM73" s="830"/>
      <c r="AN73" s="830"/>
      <c r="AO73" s="830"/>
      <c r="AP73" s="830" t="s">
        <v>487</v>
      </c>
      <c r="AQ73" s="830"/>
      <c r="AR73" s="830"/>
      <c r="AS73" s="830"/>
      <c r="AT73" s="830"/>
      <c r="AU73" s="830" t="s">
        <v>487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1798</v>
      </c>
      <c r="R74" s="830"/>
      <c r="S74" s="830"/>
      <c r="T74" s="830"/>
      <c r="U74" s="830"/>
      <c r="V74" s="830">
        <v>1695</v>
      </c>
      <c r="W74" s="830"/>
      <c r="X74" s="830"/>
      <c r="Y74" s="830"/>
      <c r="Z74" s="830"/>
      <c r="AA74" s="830">
        <v>103</v>
      </c>
      <c r="AB74" s="830"/>
      <c r="AC74" s="830"/>
      <c r="AD74" s="830"/>
      <c r="AE74" s="830"/>
      <c r="AF74" s="830">
        <v>103</v>
      </c>
      <c r="AG74" s="830"/>
      <c r="AH74" s="830"/>
      <c r="AI74" s="830"/>
      <c r="AJ74" s="830"/>
      <c r="AK74" s="830">
        <v>19</v>
      </c>
      <c r="AL74" s="830"/>
      <c r="AM74" s="830"/>
      <c r="AN74" s="830"/>
      <c r="AO74" s="830"/>
      <c r="AP74" s="830">
        <v>410</v>
      </c>
      <c r="AQ74" s="830"/>
      <c r="AR74" s="830"/>
      <c r="AS74" s="830"/>
      <c r="AT74" s="830"/>
      <c r="AU74" s="830">
        <v>324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173</v>
      </c>
      <c r="R75" s="878"/>
      <c r="S75" s="878"/>
      <c r="T75" s="878"/>
      <c r="U75" s="834"/>
      <c r="V75" s="879">
        <v>166</v>
      </c>
      <c r="W75" s="878"/>
      <c r="X75" s="878"/>
      <c r="Y75" s="878"/>
      <c r="Z75" s="834"/>
      <c r="AA75" s="879">
        <v>6</v>
      </c>
      <c r="AB75" s="878"/>
      <c r="AC75" s="878"/>
      <c r="AD75" s="878"/>
      <c r="AE75" s="834"/>
      <c r="AF75" s="879">
        <v>6</v>
      </c>
      <c r="AG75" s="878"/>
      <c r="AH75" s="878"/>
      <c r="AI75" s="878"/>
      <c r="AJ75" s="834"/>
      <c r="AK75" s="879" t="s">
        <v>487</v>
      </c>
      <c r="AL75" s="878"/>
      <c r="AM75" s="878"/>
      <c r="AN75" s="878"/>
      <c r="AO75" s="834"/>
      <c r="AP75" s="879">
        <v>46</v>
      </c>
      <c r="AQ75" s="878"/>
      <c r="AR75" s="878"/>
      <c r="AS75" s="878"/>
      <c r="AT75" s="834"/>
      <c r="AU75" s="879" t="s">
        <v>487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560</v>
      </c>
      <c r="C76" s="874"/>
      <c r="D76" s="874"/>
      <c r="E76" s="874"/>
      <c r="F76" s="874"/>
      <c r="G76" s="874"/>
      <c r="H76" s="874"/>
      <c r="I76" s="874"/>
      <c r="J76" s="874"/>
      <c r="K76" s="874"/>
      <c r="L76" s="874"/>
      <c r="M76" s="874"/>
      <c r="N76" s="874"/>
      <c r="O76" s="874"/>
      <c r="P76" s="875"/>
      <c r="Q76" s="877">
        <v>264</v>
      </c>
      <c r="R76" s="878"/>
      <c r="S76" s="878"/>
      <c r="T76" s="878"/>
      <c r="U76" s="834"/>
      <c r="V76" s="879">
        <v>227</v>
      </c>
      <c r="W76" s="878"/>
      <c r="X76" s="878"/>
      <c r="Y76" s="878"/>
      <c r="Z76" s="834"/>
      <c r="AA76" s="879">
        <v>37</v>
      </c>
      <c r="AB76" s="878"/>
      <c r="AC76" s="878"/>
      <c r="AD76" s="878"/>
      <c r="AE76" s="834"/>
      <c r="AF76" s="879">
        <v>37</v>
      </c>
      <c r="AG76" s="878"/>
      <c r="AH76" s="878"/>
      <c r="AI76" s="878"/>
      <c r="AJ76" s="834"/>
      <c r="AK76" s="879" t="s">
        <v>487</v>
      </c>
      <c r="AL76" s="878"/>
      <c r="AM76" s="878"/>
      <c r="AN76" s="878"/>
      <c r="AO76" s="834"/>
      <c r="AP76" s="879" t="s">
        <v>487</v>
      </c>
      <c r="AQ76" s="878"/>
      <c r="AR76" s="878"/>
      <c r="AS76" s="878"/>
      <c r="AT76" s="834"/>
      <c r="AU76" s="879" t="s">
        <v>487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561</v>
      </c>
      <c r="C77" s="874"/>
      <c r="D77" s="874"/>
      <c r="E77" s="874"/>
      <c r="F77" s="874"/>
      <c r="G77" s="874"/>
      <c r="H77" s="874"/>
      <c r="I77" s="874"/>
      <c r="J77" s="874"/>
      <c r="K77" s="874"/>
      <c r="L77" s="874"/>
      <c r="M77" s="874"/>
      <c r="N77" s="874"/>
      <c r="O77" s="874"/>
      <c r="P77" s="875"/>
      <c r="Q77" s="877">
        <v>295194</v>
      </c>
      <c r="R77" s="878"/>
      <c r="S77" s="878"/>
      <c r="T77" s="878"/>
      <c r="U77" s="834"/>
      <c r="V77" s="879">
        <v>282398</v>
      </c>
      <c r="W77" s="878"/>
      <c r="X77" s="878"/>
      <c r="Y77" s="878"/>
      <c r="Z77" s="834"/>
      <c r="AA77" s="879">
        <v>12796</v>
      </c>
      <c r="AB77" s="878"/>
      <c r="AC77" s="878"/>
      <c r="AD77" s="878"/>
      <c r="AE77" s="834"/>
      <c r="AF77" s="879">
        <v>12796</v>
      </c>
      <c r="AG77" s="878"/>
      <c r="AH77" s="878"/>
      <c r="AI77" s="878"/>
      <c r="AJ77" s="834"/>
      <c r="AK77" s="879" t="s">
        <v>487</v>
      </c>
      <c r="AL77" s="878"/>
      <c r="AM77" s="878"/>
      <c r="AN77" s="878"/>
      <c r="AO77" s="834"/>
      <c r="AP77" s="879" t="s">
        <v>487</v>
      </c>
      <c r="AQ77" s="878"/>
      <c r="AR77" s="878"/>
      <c r="AS77" s="878"/>
      <c r="AT77" s="834"/>
      <c r="AU77" s="879" t="s">
        <v>487</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13115</v>
      </c>
      <c r="AG88" s="844"/>
      <c r="AH88" s="844"/>
      <c r="AI88" s="844"/>
      <c r="AJ88" s="844"/>
      <c r="AK88" s="841"/>
      <c r="AL88" s="841"/>
      <c r="AM88" s="841"/>
      <c r="AN88" s="841"/>
      <c r="AO88" s="841"/>
      <c r="AP88" s="844">
        <v>727</v>
      </c>
      <c r="AQ88" s="844"/>
      <c r="AR88" s="844"/>
      <c r="AS88" s="844"/>
      <c r="AT88" s="844"/>
      <c r="AU88" s="844">
        <v>560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4027114</v>
      </c>
      <c r="AB110" s="900"/>
      <c r="AC110" s="900"/>
      <c r="AD110" s="900"/>
      <c r="AE110" s="901"/>
      <c r="AF110" s="902">
        <v>4084673</v>
      </c>
      <c r="AG110" s="900"/>
      <c r="AH110" s="900"/>
      <c r="AI110" s="900"/>
      <c r="AJ110" s="901"/>
      <c r="AK110" s="902">
        <v>4055650</v>
      </c>
      <c r="AL110" s="900"/>
      <c r="AM110" s="900"/>
      <c r="AN110" s="900"/>
      <c r="AO110" s="901"/>
      <c r="AP110" s="903">
        <v>20.3</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28921461</v>
      </c>
      <c r="BR110" s="931"/>
      <c r="BS110" s="931"/>
      <c r="BT110" s="931"/>
      <c r="BU110" s="931"/>
      <c r="BV110" s="931">
        <v>28951771</v>
      </c>
      <c r="BW110" s="931"/>
      <c r="BX110" s="931"/>
      <c r="BY110" s="931"/>
      <c r="BZ110" s="931"/>
      <c r="CA110" s="931">
        <v>27614427</v>
      </c>
      <c r="CB110" s="931"/>
      <c r="CC110" s="931"/>
      <c r="CD110" s="931"/>
      <c r="CE110" s="931"/>
      <c r="CF110" s="944">
        <v>138.5</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1288210</v>
      </c>
      <c r="BR111" s="926"/>
      <c r="BS111" s="926"/>
      <c r="BT111" s="926"/>
      <c r="BU111" s="926"/>
      <c r="BV111" s="926">
        <v>1241280</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9140118</v>
      </c>
      <c r="BR112" s="926"/>
      <c r="BS112" s="926"/>
      <c r="BT112" s="926"/>
      <c r="BU112" s="926"/>
      <c r="BV112" s="926">
        <v>8564607</v>
      </c>
      <c r="BW112" s="926"/>
      <c r="BX112" s="926"/>
      <c r="BY112" s="926"/>
      <c r="BZ112" s="926"/>
      <c r="CA112" s="926">
        <v>7861352</v>
      </c>
      <c r="CB112" s="926"/>
      <c r="CC112" s="926"/>
      <c r="CD112" s="926"/>
      <c r="CE112" s="926"/>
      <c r="CF112" s="920">
        <v>39.4</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1296496</v>
      </c>
      <c r="AB113" s="938"/>
      <c r="AC113" s="938"/>
      <c r="AD113" s="938"/>
      <c r="AE113" s="939"/>
      <c r="AF113" s="940">
        <v>1312294</v>
      </c>
      <c r="AG113" s="938"/>
      <c r="AH113" s="938"/>
      <c r="AI113" s="938"/>
      <c r="AJ113" s="939"/>
      <c r="AK113" s="940">
        <v>1259558</v>
      </c>
      <c r="AL113" s="938"/>
      <c r="AM113" s="938"/>
      <c r="AN113" s="938"/>
      <c r="AO113" s="939"/>
      <c r="AP113" s="941">
        <v>6.3</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880823</v>
      </c>
      <c r="BR113" s="926"/>
      <c r="BS113" s="926"/>
      <c r="BT113" s="926"/>
      <c r="BU113" s="926"/>
      <c r="BV113" s="926">
        <v>731394</v>
      </c>
      <c r="BW113" s="926"/>
      <c r="BX113" s="926"/>
      <c r="BY113" s="926"/>
      <c r="BZ113" s="926"/>
      <c r="CA113" s="926">
        <v>565299</v>
      </c>
      <c r="CB113" s="926"/>
      <c r="CC113" s="926"/>
      <c r="CD113" s="926"/>
      <c r="CE113" s="926"/>
      <c r="CF113" s="920">
        <v>2.8</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175283</v>
      </c>
      <c r="AB114" s="959"/>
      <c r="AC114" s="959"/>
      <c r="AD114" s="959"/>
      <c r="AE114" s="960"/>
      <c r="AF114" s="961">
        <v>161351</v>
      </c>
      <c r="AG114" s="959"/>
      <c r="AH114" s="959"/>
      <c r="AI114" s="959"/>
      <c r="AJ114" s="960"/>
      <c r="AK114" s="961">
        <v>150041</v>
      </c>
      <c r="AL114" s="959"/>
      <c r="AM114" s="959"/>
      <c r="AN114" s="959"/>
      <c r="AO114" s="960"/>
      <c r="AP114" s="962">
        <v>0.8</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4321400</v>
      </c>
      <c r="BR114" s="926"/>
      <c r="BS114" s="926"/>
      <c r="BT114" s="926"/>
      <c r="BU114" s="926"/>
      <c r="BV114" s="926">
        <v>4299796</v>
      </c>
      <c r="BW114" s="926"/>
      <c r="BX114" s="926"/>
      <c r="BY114" s="926"/>
      <c r="BZ114" s="926"/>
      <c r="CA114" s="926">
        <v>4519301</v>
      </c>
      <c r="CB114" s="926"/>
      <c r="CC114" s="926"/>
      <c r="CD114" s="926"/>
      <c r="CE114" s="926"/>
      <c r="CF114" s="920">
        <v>22.7</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47722</v>
      </c>
      <c r="AB115" s="938"/>
      <c r="AC115" s="938"/>
      <c r="AD115" s="938"/>
      <c r="AE115" s="939"/>
      <c r="AF115" s="940">
        <v>47574</v>
      </c>
      <c r="AG115" s="938"/>
      <c r="AH115" s="938"/>
      <c r="AI115" s="938"/>
      <c r="AJ115" s="939"/>
      <c r="AK115" s="940">
        <v>89233</v>
      </c>
      <c r="AL115" s="938"/>
      <c r="AM115" s="938"/>
      <c r="AN115" s="938"/>
      <c r="AO115" s="939"/>
      <c r="AP115" s="941">
        <v>0.4</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v>34654</v>
      </c>
      <c r="BR115" s="926"/>
      <c r="BS115" s="926"/>
      <c r="BT115" s="926"/>
      <c r="BU115" s="926"/>
      <c r="BV115" s="926">
        <v>40222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1153860</v>
      </c>
      <c r="DH115" s="959"/>
      <c r="DI115" s="959"/>
      <c r="DJ115" s="959"/>
      <c r="DK115" s="960"/>
      <c r="DL115" s="961">
        <v>1153860</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54350</v>
      </c>
      <c r="DH116" s="959"/>
      <c r="DI116" s="959"/>
      <c r="DJ116" s="959"/>
      <c r="DK116" s="960"/>
      <c r="DL116" s="961">
        <v>47420</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5546615</v>
      </c>
      <c r="AB117" s="979"/>
      <c r="AC117" s="979"/>
      <c r="AD117" s="979"/>
      <c r="AE117" s="980"/>
      <c r="AF117" s="981">
        <v>5605892</v>
      </c>
      <c r="AG117" s="979"/>
      <c r="AH117" s="979"/>
      <c r="AI117" s="979"/>
      <c r="AJ117" s="980"/>
      <c r="AK117" s="981">
        <v>5554482</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44586666</v>
      </c>
      <c r="BR119" s="1000"/>
      <c r="BS119" s="1000"/>
      <c r="BT119" s="1000"/>
      <c r="BU119" s="1000"/>
      <c r="BV119" s="1000">
        <v>43829070</v>
      </c>
      <c r="BW119" s="1000"/>
      <c r="BX119" s="1000"/>
      <c r="BY119" s="1000"/>
      <c r="BZ119" s="1000"/>
      <c r="CA119" s="1000">
        <v>40560379</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80000</v>
      </c>
      <c r="DH119" s="986"/>
      <c r="DI119" s="986"/>
      <c r="DJ119" s="986"/>
      <c r="DK119" s="987"/>
      <c r="DL119" s="985">
        <v>40000</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30162719</v>
      </c>
      <c r="BR120" s="931"/>
      <c r="BS120" s="931"/>
      <c r="BT120" s="931"/>
      <c r="BU120" s="931"/>
      <c r="BV120" s="931">
        <v>34488345</v>
      </c>
      <c r="BW120" s="931"/>
      <c r="BX120" s="931"/>
      <c r="BY120" s="931"/>
      <c r="BZ120" s="931"/>
      <c r="CA120" s="931">
        <v>36770474</v>
      </c>
      <c r="CB120" s="931"/>
      <c r="CC120" s="931"/>
      <c r="CD120" s="931"/>
      <c r="CE120" s="931"/>
      <c r="CF120" s="944">
        <v>184.4</v>
      </c>
      <c r="CG120" s="945"/>
      <c r="CH120" s="945"/>
      <c r="CI120" s="945"/>
      <c r="CJ120" s="945"/>
      <c r="CK120" s="1006" t="s">
        <v>445</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7257247</v>
      </c>
      <c r="DH120" s="931"/>
      <c r="DI120" s="931"/>
      <c r="DJ120" s="931"/>
      <c r="DK120" s="931"/>
      <c r="DL120" s="931">
        <v>6726514</v>
      </c>
      <c r="DM120" s="931"/>
      <c r="DN120" s="931"/>
      <c r="DO120" s="931"/>
      <c r="DP120" s="931"/>
      <c r="DQ120" s="931">
        <v>6172527</v>
      </c>
      <c r="DR120" s="931"/>
      <c r="DS120" s="931"/>
      <c r="DT120" s="931"/>
      <c r="DU120" s="931"/>
      <c r="DV120" s="932">
        <v>31</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5977676</v>
      </c>
      <c r="BR121" s="926"/>
      <c r="BS121" s="926"/>
      <c r="BT121" s="926"/>
      <c r="BU121" s="926"/>
      <c r="BV121" s="926">
        <v>6053485</v>
      </c>
      <c r="BW121" s="926"/>
      <c r="BX121" s="926"/>
      <c r="BY121" s="926"/>
      <c r="BZ121" s="926"/>
      <c r="CA121" s="926">
        <v>4446263</v>
      </c>
      <c r="CB121" s="926"/>
      <c r="CC121" s="926"/>
      <c r="CD121" s="926"/>
      <c r="CE121" s="926"/>
      <c r="CF121" s="920">
        <v>22.3</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1770799</v>
      </c>
      <c r="DH121" s="926"/>
      <c r="DI121" s="926"/>
      <c r="DJ121" s="926"/>
      <c r="DK121" s="926"/>
      <c r="DL121" s="926">
        <v>1762136</v>
      </c>
      <c r="DM121" s="926"/>
      <c r="DN121" s="926"/>
      <c r="DO121" s="926"/>
      <c r="DP121" s="926"/>
      <c r="DQ121" s="926">
        <v>1631331</v>
      </c>
      <c r="DR121" s="926"/>
      <c r="DS121" s="926"/>
      <c r="DT121" s="926"/>
      <c r="DU121" s="926"/>
      <c r="DV121" s="927">
        <v>8.1999999999999993</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36862731</v>
      </c>
      <c r="BR122" s="1000"/>
      <c r="BS122" s="1000"/>
      <c r="BT122" s="1000"/>
      <c r="BU122" s="1000"/>
      <c r="BV122" s="1000">
        <v>35563970</v>
      </c>
      <c r="BW122" s="1000"/>
      <c r="BX122" s="1000"/>
      <c r="BY122" s="1000"/>
      <c r="BZ122" s="1000"/>
      <c r="CA122" s="1000">
        <v>33742970</v>
      </c>
      <c r="CB122" s="1000"/>
      <c r="CC122" s="1000"/>
      <c r="CD122" s="1000"/>
      <c r="CE122" s="1000"/>
      <c r="CF122" s="1017">
        <v>169.2</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v>112072</v>
      </c>
      <c r="DH122" s="926"/>
      <c r="DI122" s="926"/>
      <c r="DJ122" s="926"/>
      <c r="DK122" s="926"/>
      <c r="DL122" s="926">
        <v>75957</v>
      </c>
      <c r="DM122" s="926"/>
      <c r="DN122" s="926"/>
      <c r="DO122" s="926"/>
      <c r="DP122" s="926"/>
      <c r="DQ122" s="926">
        <v>57494</v>
      </c>
      <c r="DR122" s="926"/>
      <c r="DS122" s="926"/>
      <c r="DT122" s="926"/>
      <c r="DU122" s="926"/>
      <c r="DV122" s="927">
        <v>0.3</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7625</v>
      </c>
      <c r="AB123" s="959"/>
      <c r="AC123" s="959"/>
      <c r="AD123" s="959"/>
      <c r="AE123" s="960"/>
      <c r="AF123" s="961">
        <v>7531</v>
      </c>
      <c r="AG123" s="959"/>
      <c r="AH123" s="959"/>
      <c r="AI123" s="959"/>
      <c r="AJ123" s="960"/>
      <c r="AK123" s="961">
        <v>49219</v>
      </c>
      <c r="AL123" s="959"/>
      <c r="AM123" s="959"/>
      <c r="AN123" s="959"/>
      <c r="AO123" s="960"/>
      <c r="AP123" s="962">
        <v>0.2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73003126</v>
      </c>
      <c r="BR123" s="1064"/>
      <c r="BS123" s="1064"/>
      <c r="BT123" s="1064"/>
      <c r="BU123" s="1064"/>
      <c r="BV123" s="1064">
        <v>76105800</v>
      </c>
      <c r="BW123" s="1064"/>
      <c r="BX123" s="1064"/>
      <c r="BY123" s="1064"/>
      <c r="BZ123" s="1064"/>
      <c r="CA123" s="1064">
        <v>74959707</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40000</v>
      </c>
      <c r="AB126" s="959"/>
      <c r="AC126" s="959"/>
      <c r="AD126" s="959"/>
      <c r="AE126" s="960"/>
      <c r="AF126" s="961">
        <v>40000</v>
      </c>
      <c r="AG126" s="959"/>
      <c r="AH126" s="959"/>
      <c r="AI126" s="959"/>
      <c r="AJ126" s="960"/>
      <c r="AK126" s="961">
        <v>40000</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v>34654</v>
      </c>
      <c r="DH126" s="926"/>
      <c r="DI126" s="926"/>
      <c r="DJ126" s="926"/>
      <c r="DK126" s="926"/>
      <c r="DL126" s="926">
        <v>40222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97</v>
      </c>
      <c r="AB127" s="959"/>
      <c r="AC127" s="959"/>
      <c r="AD127" s="959"/>
      <c r="AE127" s="960"/>
      <c r="AF127" s="961">
        <v>43</v>
      </c>
      <c r="AG127" s="959"/>
      <c r="AH127" s="959"/>
      <c r="AI127" s="959"/>
      <c r="AJ127" s="960"/>
      <c r="AK127" s="961">
        <v>14</v>
      </c>
      <c r="AL127" s="959"/>
      <c r="AM127" s="959"/>
      <c r="AN127" s="959"/>
      <c r="AO127" s="960"/>
      <c r="AP127" s="962">
        <v>0</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833068</v>
      </c>
      <c r="AB128" s="1046"/>
      <c r="AC128" s="1046"/>
      <c r="AD128" s="1046"/>
      <c r="AE128" s="1047"/>
      <c r="AF128" s="1048">
        <v>892639</v>
      </c>
      <c r="AG128" s="1046"/>
      <c r="AH128" s="1046"/>
      <c r="AI128" s="1046"/>
      <c r="AJ128" s="1047"/>
      <c r="AK128" s="1048">
        <v>911657</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12.15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24521336</v>
      </c>
      <c r="AB129" s="959"/>
      <c r="AC129" s="959"/>
      <c r="AD129" s="959"/>
      <c r="AE129" s="960"/>
      <c r="AF129" s="961">
        <v>24190225</v>
      </c>
      <c r="AG129" s="959"/>
      <c r="AH129" s="959"/>
      <c r="AI129" s="959"/>
      <c r="AJ129" s="960"/>
      <c r="AK129" s="961">
        <v>24104358</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17.149999999999999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4397800</v>
      </c>
      <c r="AB130" s="959"/>
      <c r="AC130" s="959"/>
      <c r="AD130" s="959"/>
      <c r="AE130" s="960"/>
      <c r="AF130" s="961">
        <v>4290178</v>
      </c>
      <c r="AG130" s="959"/>
      <c r="AH130" s="959"/>
      <c r="AI130" s="959"/>
      <c r="AJ130" s="960"/>
      <c r="AK130" s="961">
        <v>4161479</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20123536</v>
      </c>
      <c r="AB131" s="986"/>
      <c r="AC131" s="986"/>
      <c r="AD131" s="986"/>
      <c r="AE131" s="987"/>
      <c r="AF131" s="985">
        <v>19900047</v>
      </c>
      <c r="AG131" s="986"/>
      <c r="AH131" s="986"/>
      <c r="AI131" s="986"/>
      <c r="AJ131" s="987"/>
      <c r="AK131" s="985">
        <v>19942879</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1.569043333</v>
      </c>
      <c r="AB132" s="1097"/>
      <c r="AC132" s="1097"/>
      <c r="AD132" s="1097"/>
      <c r="AE132" s="1098"/>
      <c r="AF132" s="1099">
        <v>2.1260000040000002</v>
      </c>
      <c r="AG132" s="1097"/>
      <c r="AH132" s="1097"/>
      <c r="AI132" s="1097"/>
      <c r="AJ132" s="1098"/>
      <c r="AK132" s="1099">
        <v>2.4136234289999998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1.5</v>
      </c>
      <c r="AB133" s="1080"/>
      <c r="AC133" s="1080"/>
      <c r="AD133" s="1080"/>
      <c r="AE133" s="1081"/>
      <c r="AF133" s="1079">
        <v>1.8</v>
      </c>
      <c r="AG133" s="1080"/>
      <c r="AH133" s="1080"/>
      <c r="AI133" s="1080"/>
      <c r="AJ133" s="1081"/>
      <c r="AK133" s="1079">
        <v>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15VAMz35KovZGTOQQFELncVB+bWIB7RGxz9dNB4qka0Mr9koJp2SfjnK2MXnmcpEB09PW4yMXU8T7Kp5GdZbw==" saltValue="rW2TeLkoTF0iy2Y/yal/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8" zoomScaleNormal="85" zoomScaleSheetLayoutView="100" workbookViewId="0">
      <selection activeCell="BB27" sqref="BB2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iRtQIcDzC875CnAXJ+80qZcPBgn+uaof6f29Ja9iEAJ+CWEKRNcC6G5Ej/G0d0KiBHUSTCGTyDfarB0xeVGDA==" saltValue="WlUyAFrFawDdMpXpJsyK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election activeCell="AS2" sqref="AS2"/>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9ZP4+ylNB5O79sQGas9WkZf7PxXEGfxcvEY7fD4bnfpmaO8kB4f0xpM4sykUnjaybSrVARAOomyGI/3Clrisw==" saltValue="iqF6j5Af9EmY56nDx+DT9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M60" sqref="AM60"/>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5895150</v>
      </c>
      <c r="AP9" s="281">
        <v>69498</v>
      </c>
      <c r="AQ9" s="282">
        <v>73824</v>
      </c>
      <c r="AR9" s="283">
        <v>-5.9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974650</v>
      </c>
      <c r="AP10" s="284">
        <v>11490</v>
      </c>
      <c r="AQ10" s="285">
        <v>6244</v>
      </c>
      <c r="AR10" s="286">
        <v>84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31490</v>
      </c>
      <c r="AP11" s="284">
        <v>371</v>
      </c>
      <c r="AQ11" s="285">
        <v>1048</v>
      </c>
      <c r="AR11" s="286">
        <v>-64.599999999999994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8</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218004</v>
      </c>
      <c r="AP13" s="284">
        <v>2570</v>
      </c>
      <c r="AQ13" s="285">
        <v>2350</v>
      </c>
      <c r="AR13" s="286">
        <v>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105630</v>
      </c>
      <c r="AP14" s="284">
        <v>1245</v>
      </c>
      <c r="AQ14" s="285">
        <v>1698</v>
      </c>
      <c r="AR14" s="286">
        <v>-26.7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-120860</v>
      </c>
      <c r="AP15" s="284">
        <v>-1425</v>
      </c>
      <c r="AQ15" s="285">
        <v>-3564</v>
      </c>
      <c r="AR15" s="286">
        <v>-60</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7104064</v>
      </c>
      <c r="AP16" s="284">
        <v>83750</v>
      </c>
      <c r="AQ16" s="285">
        <v>81608</v>
      </c>
      <c r="AR16" s="286">
        <v>2.6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7.53</v>
      </c>
      <c r="AP21" s="298">
        <v>7.59</v>
      </c>
      <c r="AQ21" s="299">
        <v>-0.06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97.7</v>
      </c>
      <c r="AP22" s="303">
        <v>98.2</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4055650</v>
      </c>
      <c r="AP32" s="312">
        <v>47812</v>
      </c>
      <c r="AQ32" s="313">
        <v>42992</v>
      </c>
      <c r="AR32" s="314">
        <v>11.2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v>43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1259558</v>
      </c>
      <c r="AP35" s="312">
        <v>14849</v>
      </c>
      <c r="AQ35" s="313">
        <v>11969</v>
      </c>
      <c r="AR35" s="314">
        <v>24.1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150041</v>
      </c>
      <c r="AP36" s="312">
        <v>1769</v>
      </c>
      <c r="AQ36" s="313">
        <v>2138</v>
      </c>
      <c r="AR36" s="314">
        <v>-17.3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89233</v>
      </c>
      <c r="AP37" s="312">
        <v>1052</v>
      </c>
      <c r="AQ37" s="313">
        <v>592</v>
      </c>
      <c r="AR37" s="314">
        <v>77.7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-911657</v>
      </c>
      <c r="AP39" s="312">
        <v>-10748</v>
      </c>
      <c r="AQ39" s="313">
        <v>-5777</v>
      </c>
      <c r="AR39" s="314">
        <v>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-4161479</v>
      </c>
      <c r="AP40" s="312">
        <v>-49060</v>
      </c>
      <c r="AQ40" s="313">
        <v>-36457</v>
      </c>
      <c r="AR40" s="314">
        <v>34.6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481346</v>
      </c>
      <c r="AP41" s="312">
        <v>5675</v>
      </c>
      <c r="AQ41" s="313">
        <v>15502</v>
      </c>
      <c r="AR41" s="314">
        <v>-63.4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5518318</v>
      </c>
      <c r="AN51" s="334">
        <v>62515</v>
      </c>
      <c r="AO51" s="335">
        <v>34.9</v>
      </c>
      <c r="AP51" s="336">
        <v>62383</v>
      </c>
      <c r="AQ51" s="337">
        <v>14.1</v>
      </c>
      <c r="AR51" s="338">
        <v>20.8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4566082</v>
      </c>
      <c r="AN52" s="342">
        <v>51727</v>
      </c>
      <c r="AO52" s="343">
        <v>66.8</v>
      </c>
      <c r="AP52" s="344">
        <v>35325</v>
      </c>
      <c r="AQ52" s="345">
        <v>7.6</v>
      </c>
      <c r="AR52" s="346">
        <v>59.2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5005743</v>
      </c>
      <c r="AN53" s="334">
        <v>57376</v>
      </c>
      <c r="AO53" s="335">
        <v>-8.1999999999999993</v>
      </c>
      <c r="AP53" s="336">
        <v>63812</v>
      </c>
      <c r="AQ53" s="337">
        <v>2.2999999999999998</v>
      </c>
      <c r="AR53" s="338">
        <v>-10.5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3250856</v>
      </c>
      <c r="AN54" s="342">
        <v>37261</v>
      </c>
      <c r="AO54" s="343">
        <v>-28</v>
      </c>
      <c r="AP54" s="344">
        <v>33848</v>
      </c>
      <c r="AQ54" s="345">
        <v>-4.2</v>
      </c>
      <c r="AR54" s="346">
        <v>-23.8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4550506</v>
      </c>
      <c r="AN55" s="334">
        <v>52745</v>
      </c>
      <c r="AO55" s="335">
        <v>-8.1</v>
      </c>
      <c r="AP55" s="336">
        <v>54225</v>
      </c>
      <c r="AQ55" s="337">
        <v>-15</v>
      </c>
      <c r="AR55" s="338">
        <v>6.9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3287580</v>
      </c>
      <c r="AN56" s="342">
        <v>38107</v>
      </c>
      <c r="AO56" s="343">
        <v>2.2999999999999998</v>
      </c>
      <c r="AP56" s="344">
        <v>27337</v>
      </c>
      <c r="AQ56" s="345">
        <v>-19.2</v>
      </c>
      <c r="AR56" s="346">
        <v>21.5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5942755</v>
      </c>
      <c r="AN57" s="334">
        <v>69476</v>
      </c>
      <c r="AO57" s="335">
        <v>31.7</v>
      </c>
      <c r="AP57" s="336">
        <v>54016</v>
      </c>
      <c r="AQ57" s="337">
        <v>-0.4</v>
      </c>
      <c r="AR57" s="338">
        <v>32.1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4729002</v>
      </c>
      <c r="AN58" s="342">
        <v>55286</v>
      </c>
      <c r="AO58" s="343">
        <v>45.1</v>
      </c>
      <c r="AP58" s="344">
        <v>28078</v>
      </c>
      <c r="AQ58" s="345">
        <v>2.7</v>
      </c>
      <c r="AR58" s="346">
        <v>42.4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5807757</v>
      </c>
      <c r="AN59" s="334">
        <v>68468</v>
      </c>
      <c r="AO59" s="335">
        <v>-1.5</v>
      </c>
      <c r="AP59" s="336">
        <v>52786</v>
      </c>
      <c r="AQ59" s="337">
        <v>-2.2999999999999998</v>
      </c>
      <c r="AR59" s="338">
        <v>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4741074</v>
      </c>
      <c r="AN60" s="342">
        <v>55892</v>
      </c>
      <c r="AO60" s="343">
        <v>1.1000000000000001</v>
      </c>
      <c r="AP60" s="344">
        <v>28742</v>
      </c>
      <c r="AQ60" s="345">
        <v>2.4</v>
      </c>
      <c r="AR60" s="346">
        <v>-1.3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5365016</v>
      </c>
      <c r="AN61" s="349">
        <v>62116</v>
      </c>
      <c r="AO61" s="350">
        <v>9.8000000000000007</v>
      </c>
      <c r="AP61" s="351">
        <v>57444</v>
      </c>
      <c r="AQ61" s="352">
        <v>-0.3</v>
      </c>
      <c r="AR61" s="338">
        <v>10.1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4114919</v>
      </c>
      <c r="AN62" s="342">
        <v>47655</v>
      </c>
      <c r="AO62" s="343">
        <v>17.5</v>
      </c>
      <c r="AP62" s="344">
        <v>30666</v>
      </c>
      <c r="AQ62" s="345">
        <v>-2.1</v>
      </c>
      <c r="AR62" s="346">
        <v>19.600000000000001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8WK66Dg+R4l79TYpyK4/UmuxAqxlDZMZ0ECQl2w+0bPa9vVKQI7Jb3/3lguFgL3z/dItVf2/lmV+n5Kp3SnNg==" saltValue="tJOvoufVJH3HKVXZzrRV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5" zoomScaleNormal="100" zoomScaleSheetLayoutView="55" workbookViewId="0">
      <selection activeCell="BL20" sqref="BL2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r8csobN47LwuQXMF0ZoUrBwwQmd0oI6uoPm/SyprFDu4ERl130nsQnpxgIxBSXFXgOtNEvnfMGosOpWDOHfoVw==" saltValue="7/Xeq2c9FnrnNQFA0gxl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F100" sqref="AF10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NTHYTGMb37eG1Zv4frvMqKrjyCBxxs9+3R9PLi7Yu/gFX9pdCGYUlkrW8GHa+oDQgcBBELemN6cLqTvAdaeaOw==" saltValue="diO5qcnjokkOk0vZix3f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39.47</v>
      </c>
      <c r="G47" s="12">
        <v>51.26</v>
      </c>
      <c r="H47" s="12">
        <v>64.59</v>
      </c>
      <c r="I47" s="12">
        <v>54.15</v>
      </c>
      <c r="J47" s="13">
        <v>62.26</v>
      </c>
    </row>
    <row r="48" spans="2:10" ht="57.75" customHeight="1" x14ac:dyDescent="0.15">
      <c r="B48" s="14"/>
      <c r="C48" s="1141" t="s">
        <v>4</v>
      </c>
      <c r="D48" s="1141"/>
      <c r="E48" s="1142"/>
      <c r="F48" s="15">
        <v>14.34</v>
      </c>
      <c r="G48" s="16">
        <v>18.91</v>
      </c>
      <c r="H48" s="16">
        <v>18</v>
      </c>
      <c r="I48" s="16">
        <v>16.78</v>
      </c>
      <c r="J48" s="17">
        <v>16.45</v>
      </c>
    </row>
    <row r="49" spans="2:10" ht="57.75" customHeight="1" thickBot="1" x14ac:dyDescent="0.2">
      <c r="B49" s="18"/>
      <c r="C49" s="1143" t="s">
        <v>5</v>
      </c>
      <c r="D49" s="1143"/>
      <c r="E49" s="1144"/>
      <c r="F49" s="19">
        <v>2.93</v>
      </c>
      <c r="G49" s="20">
        <v>10.79</v>
      </c>
      <c r="H49" s="20">
        <v>9.75</v>
      </c>
      <c r="I49" s="20" t="s">
        <v>530</v>
      </c>
      <c r="J49" s="21">
        <v>4.62</v>
      </c>
    </row>
    <row r="50" spans="2:10" x14ac:dyDescent="0.15"/>
  </sheetData>
  <sheetProtection algorithmName="SHA-512" hashValue="4UZGSx4CR3+AkvUxGmoH5i3ynK1Vl17JOAsHOaVjWDDwpuE+eJ1uAUGMFzUM4lV6d3bd03/eAqj3AwA0HPhP9g==" saltValue="ZPmGW2k6I+OcGPvnjaK4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J41" sqref="J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14.33</v>
      </c>
      <c r="G34" s="33">
        <v>18.899999999999999</v>
      </c>
      <c r="H34" s="33">
        <v>17.989999999999998</v>
      </c>
      <c r="I34" s="33">
        <v>16.77</v>
      </c>
      <c r="J34" s="34">
        <v>16.440000000000001</v>
      </c>
      <c r="K34" s="22"/>
      <c r="L34" s="22"/>
      <c r="M34" s="22"/>
      <c r="N34" s="22"/>
      <c r="O34" s="22"/>
      <c r="P34" s="22"/>
    </row>
    <row r="35" spans="1:16" ht="39" customHeight="1" x14ac:dyDescent="0.15">
      <c r="A35" s="22"/>
      <c r="B35" s="35"/>
      <c r="C35" s="1145" t="s">
        <v>532</v>
      </c>
      <c r="D35" s="1146"/>
      <c r="E35" s="1147"/>
      <c r="F35" s="36">
        <v>7.68</v>
      </c>
      <c r="G35" s="37">
        <v>7.5</v>
      </c>
      <c r="H35" s="37">
        <v>6.31</v>
      </c>
      <c r="I35" s="37">
        <v>6.59</v>
      </c>
      <c r="J35" s="38">
        <v>5.56</v>
      </c>
      <c r="K35" s="22"/>
      <c r="L35" s="22"/>
      <c r="M35" s="22"/>
      <c r="N35" s="22"/>
      <c r="O35" s="22"/>
      <c r="P35" s="22"/>
    </row>
    <row r="36" spans="1:16" ht="39" customHeight="1" x14ac:dyDescent="0.15">
      <c r="A36" s="22"/>
      <c r="B36" s="35"/>
      <c r="C36" s="1145" t="s">
        <v>533</v>
      </c>
      <c r="D36" s="1146"/>
      <c r="E36" s="1147"/>
      <c r="F36" s="36" t="s">
        <v>487</v>
      </c>
      <c r="G36" s="37">
        <v>1.17</v>
      </c>
      <c r="H36" s="37">
        <v>2.1</v>
      </c>
      <c r="I36" s="37">
        <v>2.62</v>
      </c>
      <c r="J36" s="38">
        <v>3.22</v>
      </c>
      <c r="K36" s="22"/>
      <c r="L36" s="22"/>
      <c r="M36" s="22"/>
      <c r="N36" s="22"/>
      <c r="O36" s="22"/>
      <c r="P36" s="22"/>
    </row>
    <row r="37" spans="1:16" ht="39" customHeight="1" x14ac:dyDescent="0.15">
      <c r="A37" s="22"/>
      <c r="B37" s="35"/>
      <c r="C37" s="1145" t="s">
        <v>534</v>
      </c>
      <c r="D37" s="1146"/>
      <c r="E37" s="1147"/>
      <c r="F37" s="36">
        <v>1.31</v>
      </c>
      <c r="G37" s="37">
        <v>1.06</v>
      </c>
      <c r="H37" s="37">
        <v>0.78</v>
      </c>
      <c r="I37" s="37">
        <v>0.47</v>
      </c>
      <c r="J37" s="38">
        <v>0.54</v>
      </c>
      <c r="K37" s="22"/>
      <c r="L37" s="22"/>
      <c r="M37" s="22"/>
      <c r="N37" s="22"/>
      <c r="O37" s="22"/>
      <c r="P37" s="22"/>
    </row>
    <row r="38" spans="1:16" ht="39" customHeight="1" x14ac:dyDescent="0.15">
      <c r="A38" s="22"/>
      <c r="B38" s="35"/>
      <c r="C38" s="1145" t="s">
        <v>535</v>
      </c>
      <c r="D38" s="1146"/>
      <c r="E38" s="1147"/>
      <c r="F38" s="36">
        <v>0.08</v>
      </c>
      <c r="G38" s="37">
        <v>0.09</v>
      </c>
      <c r="H38" s="37">
        <v>0.56999999999999995</v>
      </c>
      <c r="I38" s="37">
        <v>0.12</v>
      </c>
      <c r="J38" s="38">
        <v>0.15</v>
      </c>
      <c r="K38" s="22"/>
      <c r="L38" s="22"/>
      <c r="M38" s="22"/>
      <c r="N38" s="22"/>
      <c r="O38" s="22"/>
      <c r="P38" s="22"/>
    </row>
    <row r="39" spans="1:16" ht="39" customHeight="1" x14ac:dyDescent="0.15">
      <c r="A39" s="22"/>
      <c r="B39" s="35"/>
      <c r="C39" s="1145" t="s">
        <v>536</v>
      </c>
      <c r="D39" s="1146"/>
      <c r="E39" s="1147"/>
      <c r="F39" s="36">
        <v>0.33</v>
      </c>
      <c r="G39" s="37">
        <v>0.13</v>
      </c>
      <c r="H39" s="37">
        <v>0.48</v>
      </c>
      <c r="I39" s="37">
        <v>0.03</v>
      </c>
      <c r="J39" s="38">
        <v>0.13</v>
      </c>
      <c r="K39" s="22"/>
      <c r="L39" s="22"/>
      <c r="M39" s="22"/>
      <c r="N39" s="22"/>
      <c r="O39" s="22"/>
      <c r="P39" s="22"/>
    </row>
    <row r="40" spans="1:16" ht="39" customHeight="1" x14ac:dyDescent="0.15">
      <c r="A40" s="22"/>
      <c r="B40" s="35"/>
      <c r="C40" s="1145" t="s">
        <v>537</v>
      </c>
      <c r="D40" s="1146"/>
      <c r="E40" s="1147"/>
      <c r="F40" s="36">
        <v>0.11</v>
      </c>
      <c r="G40" s="37">
        <v>0.08</v>
      </c>
      <c r="H40" s="37">
        <v>0.09</v>
      </c>
      <c r="I40" s="37">
        <v>0.08</v>
      </c>
      <c r="J40" s="38">
        <v>0.09</v>
      </c>
      <c r="K40" s="22"/>
      <c r="L40" s="22"/>
      <c r="M40" s="22"/>
      <c r="N40" s="22"/>
      <c r="O40" s="22"/>
      <c r="P40" s="22"/>
    </row>
    <row r="41" spans="1:16" ht="39" customHeight="1" x14ac:dyDescent="0.15">
      <c r="A41" s="22"/>
      <c r="B41" s="35"/>
      <c r="C41" s="1145" t="s">
        <v>538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0.71</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q6t6KYPa5S3QNp6WimzA+US3sfbRrjJ0aJPb6IvS+aUZas7H7cugThwbUj0Kqb6pyvYjcURcvv+roV70O/I3g==" saltValue="u+CG6jXGKReoYkmhoPGB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7" zoomScaleSheetLayoutView="55" workbookViewId="0">
      <selection activeCell="M46" sqref="M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3907</v>
      </c>
      <c r="L45" s="60">
        <v>3906</v>
      </c>
      <c r="M45" s="60">
        <v>4027</v>
      </c>
      <c r="N45" s="60">
        <v>4085</v>
      </c>
      <c r="O45" s="61">
        <v>4056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1304</v>
      </c>
      <c r="L48" s="64">
        <v>1331</v>
      </c>
      <c r="M48" s="64">
        <v>1296</v>
      </c>
      <c r="N48" s="64">
        <v>1312</v>
      </c>
      <c r="O48" s="65">
        <v>1260</v>
      </c>
      <c r="P48" s="48"/>
      <c r="Q48" s="48"/>
      <c r="R48" s="48"/>
      <c r="S48" s="48"/>
      <c r="T48" s="48"/>
      <c r="U48" s="48"/>
    </row>
    <row r="49" spans="1:21" ht="30.75" customHeight="1" x14ac:dyDescent="0.15">
      <c r="A49" s="48"/>
      <c r="B49" s="1155"/>
      <c r="C49" s="1156"/>
      <c r="D49" s="62"/>
      <c r="E49" s="1161" t="s">
        <v>14</v>
      </c>
      <c r="F49" s="1161"/>
      <c r="G49" s="1161"/>
      <c r="H49" s="1161"/>
      <c r="I49" s="1161"/>
      <c r="J49" s="1162"/>
      <c r="K49" s="63">
        <v>191</v>
      </c>
      <c r="L49" s="64">
        <v>188</v>
      </c>
      <c r="M49" s="64">
        <v>175</v>
      </c>
      <c r="N49" s="64">
        <v>161</v>
      </c>
      <c r="O49" s="65">
        <v>150</v>
      </c>
      <c r="P49" s="48"/>
      <c r="Q49" s="48"/>
      <c r="R49" s="48"/>
      <c r="S49" s="48"/>
      <c r="T49" s="48"/>
      <c r="U49" s="48"/>
    </row>
    <row r="50" spans="1:21" ht="30.75" customHeight="1" x14ac:dyDescent="0.15">
      <c r="A50" s="48"/>
      <c r="B50" s="1155"/>
      <c r="C50" s="1156"/>
      <c r="D50" s="62"/>
      <c r="E50" s="1161" t="s">
        <v>15</v>
      </c>
      <c r="F50" s="1161"/>
      <c r="G50" s="1161"/>
      <c r="H50" s="1161"/>
      <c r="I50" s="1161"/>
      <c r="J50" s="1162"/>
      <c r="K50" s="63">
        <v>48</v>
      </c>
      <c r="L50" s="64">
        <v>48</v>
      </c>
      <c r="M50" s="64">
        <v>48</v>
      </c>
      <c r="N50" s="64">
        <v>48</v>
      </c>
      <c r="O50" s="65">
        <v>89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5211</v>
      </c>
      <c r="L52" s="64">
        <v>5122</v>
      </c>
      <c r="M52" s="64">
        <v>5231</v>
      </c>
      <c r="N52" s="64">
        <v>5183</v>
      </c>
      <c r="O52" s="65">
        <v>5074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239</v>
      </c>
      <c r="L53" s="69">
        <v>351</v>
      </c>
      <c r="M53" s="69">
        <v>315</v>
      </c>
      <c r="N53" s="69">
        <v>423</v>
      </c>
      <c r="O53" s="70">
        <v>481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487</v>
      </c>
      <c r="L58" s="84" t="s">
        <v>487</v>
      </c>
      <c r="M58" s="84" t="s">
        <v>487</v>
      </c>
      <c r="N58" s="84" t="s">
        <v>487</v>
      </c>
      <c r="O58" s="85" t="s">
        <v>487</v>
      </c>
    </row>
    <row r="59" spans="1:21" ht="31.5" customHeight="1" x14ac:dyDescent="0.15">
      <c r="B59" s="1171"/>
      <c r="C59" s="1172"/>
      <c r="D59" s="1178" t="s">
        <v>26</v>
      </c>
      <c r="E59" s="1179"/>
      <c r="F59" s="1179"/>
      <c r="G59" s="1179"/>
      <c r="H59" s="1179"/>
      <c r="I59" s="1179"/>
      <c r="J59" s="1180"/>
      <c r="K59" s="86" t="s">
        <v>487</v>
      </c>
      <c r="L59" s="87" t="s">
        <v>487</v>
      </c>
      <c r="M59" s="87" t="s">
        <v>487</v>
      </c>
      <c r="N59" s="87" t="s">
        <v>487</v>
      </c>
      <c r="O59" s="88" t="s">
        <v>487</v>
      </c>
    </row>
    <row r="60" spans="1:21" ht="31.5" customHeight="1" thickBot="1" x14ac:dyDescent="0.2">
      <c r="B60" s="1173"/>
      <c r="C60" s="1174"/>
      <c r="D60" s="1181" t="s">
        <v>27</v>
      </c>
      <c r="E60" s="1182"/>
      <c r="F60" s="1182"/>
      <c r="G60" s="1182"/>
      <c r="H60" s="1182"/>
      <c r="I60" s="1182"/>
      <c r="J60" s="1183"/>
      <c r="K60" s="89" t="s">
        <v>487</v>
      </c>
      <c r="L60" s="90" t="s">
        <v>487</v>
      </c>
      <c r="M60" s="90" t="s">
        <v>487</v>
      </c>
      <c r="N60" s="90" t="s">
        <v>487</v>
      </c>
      <c r="O60" s="91" t="s">
        <v>487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9SGL9DGceYRUHF1CAETH0FkPSt/MVdYSgUt+5r/UFYOv6ASys+IAG+JY74WYcYov5qrkMDwxqun0hU0RqabjQ==" saltValue="pcx1em4XlrNCLXyCWrxy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49" sqref="M4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29307</v>
      </c>
      <c r="J41" s="356">
        <v>29186</v>
      </c>
      <c r="K41" s="356">
        <v>28921</v>
      </c>
      <c r="L41" s="356">
        <v>28952</v>
      </c>
      <c r="M41" s="357">
        <v>27614</v>
      </c>
    </row>
    <row r="42" spans="2:13" ht="27.75" customHeight="1" x14ac:dyDescent="0.15">
      <c r="B42" s="1186"/>
      <c r="C42" s="1187"/>
      <c r="D42" s="106"/>
      <c r="E42" s="1192" t="s">
        <v>32</v>
      </c>
      <c r="F42" s="1192"/>
      <c r="G42" s="1192"/>
      <c r="H42" s="1193"/>
      <c r="I42" s="358">
        <v>1480</v>
      </c>
      <c r="J42" s="359">
        <v>1433</v>
      </c>
      <c r="K42" s="359">
        <v>1288</v>
      </c>
      <c r="L42" s="359">
        <v>1241</v>
      </c>
      <c r="M42" s="360" t="s">
        <v>487</v>
      </c>
    </row>
    <row r="43" spans="2:13" ht="27.75" customHeight="1" x14ac:dyDescent="0.15">
      <c r="B43" s="1186"/>
      <c r="C43" s="1187"/>
      <c r="D43" s="106"/>
      <c r="E43" s="1192" t="s">
        <v>33</v>
      </c>
      <c r="F43" s="1192"/>
      <c r="G43" s="1192"/>
      <c r="H43" s="1193"/>
      <c r="I43" s="358">
        <v>9955</v>
      </c>
      <c r="J43" s="359">
        <v>9865</v>
      </c>
      <c r="K43" s="359">
        <v>9140</v>
      </c>
      <c r="L43" s="359">
        <v>8565</v>
      </c>
      <c r="M43" s="360">
        <v>7861</v>
      </c>
    </row>
    <row r="44" spans="2:13" ht="27.75" customHeight="1" x14ac:dyDescent="0.15">
      <c r="B44" s="1186"/>
      <c r="C44" s="1187"/>
      <c r="D44" s="106"/>
      <c r="E44" s="1192" t="s">
        <v>34</v>
      </c>
      <c r="F44" s="1192"/>
      <c r="G44" s="1192"/>
      <c r="H44" s="1193"/>
      <c r="I44" s="358">
        <v>1140</v>
      </c>
      <c r="J44" s="359">
        <v>1021</v>
      </c>
      <c r="K44" s="359">
        <v>881</v>
      </c>
      <c r="L44" s="359">
        <v>731</v>
      </c>
      <c r="M44" s="360">
        <v>565</v>
      </c>
    </row>
    <row r="45" spans="2:13" ht="27.75" customHeight="1" x14ac:dyDescent="0.15">
      <c r="B45" s="1186"/>
      <c r="C45" s="1187"/>
      <c r="D45" s="106"/>
      <c r="E45" s="1192" t="s">
        <v>35</v>
      </c>
      <c r="F45" s="1192"/>
      <c r="G45" s="1192"/>
      <c r="H45" s="1193"/>
      <c r="I45" s="358">
        <v>4298</v>
      </c>
      <c r="J45" s="359">
        <v>4269</v>
      </c>
      <c r="K45" s="359">
        <v>4321</v>
      </c>
      <c r="L45" s="359">
        <v>4300</v>
      </c>
      <c r="M45" s="360">
        <v>4519</v>
      </c>
    </row>
    <row r="46" spans="2:13" ht="27.75" customHeight="1" x14ac:dyDescent="0.15">
      <c r="B46" s="1186"/>
      <c r="C46" s="1187"/>
      <c r="D46" s="107"/>
      <c r="E46" s="1192" t="s">
        <v>36</v>
      </c>
      <c r="F46" s="1192"/>
      <c r="G46" s="1192"/>
      <c r="H46" s="1193"/>
      <c r="I46" s="358" t="s">
        <v>487</v>
      </c>
      <c r="J46" s="359" t="s">
        <v>487</v>
      </c>
      <c r="K46" s="359">
        <v>35</v>
      </c>
      <c r="L46" s="359">
        <v>40</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22526</v>
      </c>
      <c r="J50" s="359">
        <v>25544</v>
      </c>
      <c r="K50" s="359">
        <v>30163</v>
      </c>
      <c r="L50" s="359">
        <v>34488</v>
      </c>
      <c r="M50" s="360">
        <v>36770</v>
      </c>
    </row>
    <row r="51" spans="2:13" ht="27.75" customHeight="1" x14ac:dyDescent="0.15">
      <c r="B51" s="1186"/>
      <c r="C51" s="1187"/>
      <c r="D51" s="106"/>
      <c r="E51" s="1192" t="s">
        <v>42</v>
      </c>
      <c r="F51" s="1192"/>
      <c r="G51" s="1192"/>
      <c r="H51" s="1193"/>
      <c r="I51" s="358">
        <v>6061</v>
      </c>
      <c r="J51" s="359">
        <v>6279</v>
      </c>
      <c r="K51" s="359">
        <v>5978</v>
      </c>
      <c r="L51" s="359">
        <v>6053</v>
      </c>
      <c r="M51" s="360">
        <v>4446</v>
      </c>
    </row>
    <row r="52" spans="2:13" ht="27.75" customHeight="1" x14ac:dyDescent="0.15">
      <c r="B52" s="1188"/>
      <c r="C52" s="1189"/>
      <c r="D52" s="106"/>
      <c r="E52" s="1192" t="s">
        <v>43</v>
      </c>
      <c r="F52" s="1192"/>
      <c r="G52" s="1192"/>
      <c r="H52" s="1193"/>
      <c r="I52" s="358">
        <v>39154</v>
      </c>
      <c r="J52" s="359">
        <v>38115</v>
      </c>
      <c r="K52" s="359">
        <v>36863</v>
      </c>
      <c r="L52" s="359">
        <v>35564</v>
      </c>
      <c r="M52" s="360">
        <v>33743</v>
      </c>
    </row>
    <row r="53" spans="2:13" ht="27.75" customHeight="1" thickBot="1" x14ac:dyDescent="0.2">
      <c r="B53" s="1199" t="s">
        <v>19</v>
      </c>
      <c r="C53" s="1200"/>
      <c r="D53" s="110"/>
      <c r="E53" s="1201" t="s">
        <v>44</v>
      </c>
      <c r="F53" s="1201"/>
      <c r="G53" s="1201"/>
      <c r="H53" s="1202"/>
      <c r="I53" s="361">
        <v>-21563</v>
      </c>
      <c r="J53" s="362">
        <v>-24163</v>
      </c>
      <c r="K53" s="362">
        <v>-28416</v>
      </c>
      <c r="L53" s="362">
        <v>-32277</v>
      </c>
      <c r="M53" s="363">
        <v>-34399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222NdWdehWmZpAatQcT3/QkpnnLuGq1Zws5EE3PQlikssFSOaUTLNR9fWio+VkVE6ft0c2CJT/FKjXMWy3szCQ==" saltValue="sAMwQFbBquXnyT0BSj+q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15839</v>
      </c>
      <c r="G55" s="122">
        <v>13099</v>
      </c>
      <c r="H55" s="123">
        <v>15008</v>
      </c>
    </row>
    <row r="56" spans="2:8" ht="52.5" customHeight="1" x14ac:dyDescent="0.15">
      <c r="B56" s="124"/>
      <c r="C56" s="1213" t="s">
        <v>47</v>
      </c>
      <c r="D56" s="1213"/>
      <c r="E56" s="1214"/>
      <c r="F56" s="125">
        <v>2527</v>
      </c>
      <c r="G56" s="125">
        <v>2339</v>
      </c>
      <c r="H56" s="126">
        <v>2152</v>
      </c>
    </row>
    <row r="57" spans="2:8" ht="53.25" customHeight="1" x14ac:dyDescent="0.15">
      <c r="B57" s="124"/>
      <c r="C57" s="1215" t="s">
        <v>48</v>
      </c>
      <c r="D57" s="1215"/>
      <c r="E57" s="1216"/>
      <c r="F57" s="127">
        <v>13821</v>
      </c>
      <c r="G57" s="127">
        <v>20835</v>
      </c>
      <c r="H57" s="128">
        <v>21698</v>
      </c>
    </row>
    <row r="58" spans="2:8" ht="45.75" customHeight="1" x14ac:dyDescent="0.15">
      <c r="B58" s="129"/>
      <c r="C58" s="1203" t="s">
        <v>562</v>
      </c>
      <c r="D58" s="1204"/>
      <c r="E58" s="1205"/>
      <c r="F58" s="130">
        <v>7423</v>
      </c>
      <c r="G58" s="130">
        <v>9426</v>
      </c>
      <c r="H58" s="131">
        <v>9237</v>
      </c>
    </row>
    <row r="59" spans="2:8" ht="45.75" customHeight="1" x14ac:dyDescent="0.15">
      <c r="B59" s="129"/>
      <c r="C59" s="1203" t="s">
        <v>563</v>
      </c>
      <c r="D59" s="1204"/>
      <c r="E59" s="1205"/>
      <c r="F59" s="130">
        <v>0</v>
      </c>
      <c r="G59" s="130">
        <v>5000</v>
      </c>
      <c r="H59" s="131">
        <v>5907</v>
      </c>
    </row>
    <row r="60" spans="2:8" ht="45.75" customHeight="1" x14ac:dyDescent="0.15">
      <c r="B60" s="129"/>
      <c r="C60" s="1203" t="s">
        <v>564</v>
      </c>
      <c r="D60" s="1204"/>
      <c r="E60" s="1205"/>
      <c r="F60" s="130">
        <v>3858</v>
      </c>
      <c r="G60" s="130">
        <v>3864</v>
      </c>
      <c r="H60" s="131">
        <v>3871</v>
      </c>
    </row>
    <row r="61" spans="2:8" ht="45.75" customHeight="1" x14ac:dyDescent="0.15">
      <c r="B61" s="129"/>
      <c r="C61" s="1203" t="s">
        <v>565</v>
      </c>
      <c r="D61" s="1204"/>
      <c r="E61" s="1205"/>
      <c r="F61" s="130">
        <v>927</v>
      </c>
      <c r="G61" s="130">
        <v>927</v>
      </c>
      <c r="H61" s="131">
        <v>927</v>
      </c>
    </row>
    <row r="62" spans="2:8" ht="45.75" customHeight="1" thickBot="1" x14ac:dyDescent="0.2">
      <c r="B62" s="132"/>
      <c r="C62" s="1206" t="s">
        <v>566</v>
      </c>
      <c r="D62" s="1207"/>
      <c r="E62" s="1208"/>
      <c r="F62" s="133">
        <v>731</v>
      </c>
      <c r="G62" s="133">
        <v>761</v>
      </c>
      <c r="H62" s="134">
        <v>924</v>
      </c>
    </row>
    <row r="63" spans="2:8" ht="52.5" customHeight="1" thickBot="1" x14ac:dyDescent="0.2">
      <c r="B63" s="135"/>
      <c r="C63" s="1209" t="s">
        <v>49</v>
      </c>
      <c r="D63" s="1209"/>
      <c r="E63" s="1210"/>
      <c r="F63" s="136">
        <v>32186</v>
      </c>
      <c r="G63" s="136">
        <v>36274</v>
      </c>
      <c r="H63" s="137">
        <v>38858</v>
      </c>
    </row>
    <row r="64" spans="2:8" x14ac:dyDescent="0.15"/>
  </sheetData>
  <sheetProtection algorithmName="SHA-512" hashValue="kdIXYrPEqlNBBRZQyvyYuuGN1SimXiR+0Ldv39MJnviQW5Mcg2Vg2XeI24gZsH1bBNy1zbXcMlYpXYo+KQXVVw==" saltValue="6UPsyr9taPKsgqcAzcPm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62515</v>
      </c>
      <c r="E3" s="156"/>
      <c r="F3" s="157">
        <v>62383</v>
      </c>
      <c r="G3" s="158"/>
      <c r="H3" s="159"/>
    </row>
    <row r="4" spans="1:8" x14ac:dyDescent="0.15">
      <c r="A4" s="160"/>
      <c r="B4" s="161"/>
      <c r="C4" s="162"/>
      <c r="D4" s="163">
        <v>51727</v>
      </c>
      <c r="E4" s="164"/>
      <c r="F4" s="165">
        <v>35325</v>
      </c>
      <c r="G4" s="166"/>
      <c r="H4" s="167"/>
    </row>
    <row r="5" spans="1:8" x14ac:dyDescent="0.15">
      <c r="A5" s="148" t="s">
        <v>519</v>
      </c>
      <c r="B5" s="153"/>
      <c r="C5" s="154"/>
      <c r="D5" s="155">
        <v>57376</v>
      </c>
      <c r="E5" s="156"/>
      <c r="F5" s="157">
        <v>63812</v>
      </c>
      <c r="G5" s="158"/>
      <c r="H5" s="159"/>
    </row>
    <row r="6" spans="1:8" x14ac:dyDescent="0.15">
      <c r="A6" s="160"/>
      <c r="B6" s="161"/>
      <c r="C6" s="162"/>
      <c r="D6" s="163">
        <v>37261</v>
      </c>
      <c r="E6" s="164"/>
      <c r="F6" s="165">
        <v>33848</v>
      </c>
      <c r="G6" s="166"/>
      <c r="H6" s="167"/>
    </row>
    <row r="7" spans="1:8" x14ac:dyDescent="0.15">
      <c r="A7" s="148" t="s">
        <v>520</v>
      </c>
      <c r="B7" s="153"/>
      <c r="C7" s="154"/>
      <c r="D7" s="155">
        <v>52745</v>
      </c>
      <c r="E7" s="156"/>
      <c r="F7" s="157">
        <v>54225</v>
      </c>
      <c r="G7" s="158"/>
      <c r="H7" s="159"/>
    </row>
    <row r="8" spans="1:8" x14ac:dyDescent="0.15">
      <c r="A8" s="160"/>
      <c r="B8" s="161"/>
      <c r="C8" s="162"/>
      <c r="D8" s="163">
        <v>38107</v>
      </c>
      <c r="E8" s="164"/>
      <c r="F8" s="165">
        <v>27337</v>
      </c>
      <c r="G8" s="166"/>
      <c r="H8" s="167"/>
    </row>
    <row r="9" spans="1:8" x14ac:dyDescent="0.15">
      <c r="A9" s="148" t="s">
        <v>521</v>
      </c>
      <c r="B9" s="153"/>
      <c r="C9" s="154"/>
      <c r="D9" s="155">
        <v>69476</v>
      </c>
      <c r="E9" s="156"/>
      <c r="F9" s="157">
        <v>54016</v>
      </c>
      <c r="G9" s="158"/>
      <c r="H9" s="159"/>
    </row>
    <row r="10" spans="1:8" x14ac:dyDescent="0.15">
      <c r="A10" s="160"/>
      <c r="B10" s="161"/>
      <c r="C10" s="162"/>
      <c r="D10" s="163">
        <v>55286</v>
      </c>
      <c r="E10" s="164"/>
      <c r="F10" s="165">
        <v>28078</v>
      </c>
      <c r="G10" s="166"/>
      <c r="H10" s="167"/>
    </row>
    <row r="11" spans="1:8" x14ac:dyDescent="0.15">
      <c r="A11" s="148" t="s">
        <v>522</v>
      </c>
      <c r="B11" s="153"/>
      <c r="C11" s="154"/>
      <c r="D11" s="155">
        <v>68468</v>
      </c>
      <c r="E11" s="156"/>
      <c r="F11" s="157">
        <v>52786</v>
      </c>
      <c r="G11" s="158"/>
      <c r="H11" s="159"/>
    </row>
    <row r="12" spans="1:8" x14ac:dyDescent="0.15">
      <c r="A12" s="160"/>
      <c r="B12" s="161"/>
      <c r="C12" s="168"/>
      <c r="D12" s="163">
        <v>55892</v>
      </c>
      <c r="E12" s="164"/>
      <c r="F12" s="165">
        <v>28742</v>
      </c>
      <c r="G12" s="166"/>
      <c r="H12" s="167"/>
    </row>
    <row r="13" spans="1:8" x14ac:dyDescent="0.15">
      <c r="A13" s="148"/>
      <c r="B13" s="153"/>
      <c r="C13" s="169"/>
      <c r="D13" s="170">
        <v>62116</v>
      </c>
      <c r="E13" s="171"/>
      <c r="F13" s="172">
        <v>57444</v>
      </c>
      <c r="G13" s="173"/>
      <c r="H13" s="159"/>
    </row>
    <row r="14" spans="1:8" x14ac:dyDescent="0.15">
      <c r="A14" s="160"/>
      <c r="B14" s="161"/>
      <c r="C14" s="162"/>
      <c r="D14" s="163">
        <v>47655</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14.34</v>
      </c>
      <c r="C19" s="174">
        <f>ROUND(VALUE(SUBSTITUTE(実質収支比率等に係る経年分析!G$48,"▲","-")),2)</f>
        <v>18.91</v>
      </c>
      <c r="D19" s="174">
        <f>ROUND(VALUE(SUBSTITUTE(実質収支比率等に係る経年分析!H$48,"▲","-")),2)</f>
        <v>18</v>
      </c>
      <c r="E19" s="174">
        <f>ROUND(VALUE(SUBSTITUTE(実質収支比率等に係る経年分析!I$48,"▲","-")),2)</f>
        <v>16.78</v>
      </c>
      <c r="F19" s="174">
        <f>ROUND(VALUE(SUBSTITUTE(実質収支比率等に係る経年分析!J$48,"▲","-")),2)</f>
        <v>16.45</v>
      </c>
    </row>
    <row r="20" spans="1:11" x14ac:dyDescent="0.15">
      <c r="A20" s="174" t="s">
        <v>53</v>
      </c>
      <c r="B20" s="174">
        <f>ROUND(VALUE(SUBSTITUTE(実質収支比率等に係る経年分析!F$47,"▲","-")),2)</f>
        <v>39.47</v>
      </c>
      <c r="C20" s="174">
        <f>ROUND(VALUE(SUBSTITUTE(実質収支比率等に係る経年分析!G$47,"▲","-")),2)</f>
        <v>51.26</v>
      </c>
      <c r="D20" s="174">
        <f>ROUND(VALUE(SUBSTITUTE(実質収支比率等に係る経年分析!H$47,"▲","-")),2)</f>
        <v>64.59</v>
      </c>
      <c r="E20" s="174">
        <f>ROUND(VALUE(SUBSTITUTE(実質収支比率等に係る経年分析!I$47,"▲","-")),2)</f>
        <v>54.15</v>
      </c>
      <c r="F20" s="174">
        <f>ROUND(VALUE(SUBSTITUTE(実質収支比率等に係る経年分析!J$47,"▲","-")),2)</f>
        <v>62.26</v>
      </c>
    </row>
    <row r="21" spans="1:11" x14ac:dyDescent="0.15">
      <c r="A21" s="174" t="s">
        <v>54</v>
      </c>
      <c r="B21" s="174">
        <f>IF(ISNUMBER(VALUE(SUBSTITUTE(実質収支比率等に係る経年分析!F$49,"▲","-"))),ROUND(VALUE(SUBSTITUTE(実質収支比率等に係る経年分析!F$49,"▲","-")),2),NA())</f>
        <v>2.93</v>
      </c>
      <c r="C21" s="174">
        <f>IF(ISNUMBER(VALUE(SUBSTITUTE(実質収支比率等に係る経年分析!G$49,"▲","-"))),ROUND(VALUE(SUBSTITUTE(実質収支比率等に係る経年分析!G$49,"▲","-")),2),NA())</f>
        <v>10.79</v>
      </c>
      <c r="D21" s="174">
        <f>IF(ISNUMBER(VALUE(SUBSTITUTE(実質収支比率等に係る経年分析!H$49,"▲","-"))),ROUND(VALUE(SUBSTITUTE(実質収支比率等に係る経年分析!H$49,"▲","-")),2),NA())</f>
        <v>9.75</v>
      </c>
      <c r="E21" s="174">
        <f>IF(ISNUMBER(VALUE(SUBSTITUTE(実質収支比率等に係る経年分析!I$49,"▲","-"))),ROUND(VALUE(SUBSTITUTE(実質収支比率等に係る経年分析!I$49,"▲","-")),2),NA())</f>
        <v>-12.79</v>
      </c>
      <c r="F21" s="174">
        <f>IF(ISNUMBER(VALUE(SUBSTITUTE(実質収支比率等に係る経年分析!J$49,"▲","-"))),ROUND(VALUE(SUBSTITUTE(実質収支比率等に係る経年分析!J$49,"▲","-")),2),NA())</f>
        <v>4.62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関市中小企業従業員退職金共済事業特別会計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関市国民健康保険特別会計（直診勘定）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関市国民健康保険特別会計（事業勘定）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関市後期高齢者医療特別会計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0.56999999999999995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関市介護保険事業特別会計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0.54</v>
      </c>
    </row>
    <row r="34" spans="1:16" x14ac:dyDescent="0.15">
      <c r="A34" s="175" t="str">
        <f>IF(連結実質赤字比率に係る赤字・黒字の構成分析!C$36="",NA(),連結実質赤字比率に係る赤字・黒字の構成分析!C$36)</f>
        <v>関市下水道事業会計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3.22</v>
      </c>
    </row>
    <row r="35" spans="1:16" x14ac:dyDescent="0.15">
      <c r="A35" s="175" t="str">
        <f>IF(連結実質赤字比率に係る赤字・黒字の構成分析!C$35="",NA(),連結実質赤字比率に係る赤字・黒字の構成分析!C$35)</f>
        <v>関市水道事業会計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18.899999999999999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17.989999999999998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16.440000000000001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5211</v>
      </c>
      <c r="E42" s="176"/>
      <c r="F42" s="176"/>
      <c r="G42" s="176">
        <f>'実質公債費比率（分子）の構造'!L$52</f>
        <v>5122</v>
      </c>
      <c r="H42" s="176"/>
      <c r="I42" s="176"/>
      <c r="J42" s="176">
        <f>'実質公債費比率（分子）の構造'!M$52</f>
        <v>5231</v>
      </c>
      <c r="K42" s="176"/>
      <c r="L42" s="176"/>
      <c r="M42" s="176">
        <f>'実質公債費比率（分子）の構造'!N$52</f>
        <v>5183</v>
      </c>
      <c r="N42" s="176"/>
      <c r="O42" s="176"/>
      <c r="P42" s="176">
        <f>'実質公債費比率（分子）の構造'!O$52</f>
        <v>5074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48</v>
      </c>
      <c r="C44" s="176"/>
      <c r="D44" s="176"/>
      <c r="E44" s="176">
        <f>'実質公債費比率（分子）の構造'!L$50</f>
        <v>48</v>
      </c>
      <c r="F44" s="176"/>
      <c r="G44" s="176"/>
      <c r="H44" s="176">
        <f>'実質公債費比率（分子）の構造'!M$50</f>
        <v>48</v>
      </c>
      <c r="I44" s="176"/>
      <c r="J44" s="176"/>
      <c r="K44" s="176">
        <f>'実質公債費比率（分子）の構造'!N$50</f>
        <v>48</v>
      </c>
      <c r="L44" s="176"/>
      <c r="M44" s="176"/>
      <c r="N44" s="176">
        <f>'実質公債費比率（分子）の構造'!O$50</f>
        <v>89</v>
      </c>
      <c r="O44" s="176"/>
      <c r="P44" s="176"/>
    </row>
    <row r="45" spans="1:16" x14ac:dyDescent="0.15">
      <c r="A45" s="176" t="s">
        <v>63</v>
      </c>
      <c r="B45" s="176">
        <f>'実質公債費比率（分子）の構造'!K$49</f>
        <v>191</v>
      </c>
      <c r="C45" s="176"/>
      <c r="D45" s="176"/>
      <c r="E45" s="176">
        <f>'実質公債費比率（分子）の構造'!L$49</f>
        <v>188</v>
      </c>
      <c r="F45" s="176"/>
      <c r="G45" s="176"/>
      <c r="H45" s="176">
        <f>'実質公債費比率（分子）の構造'!M$49</f>
        <v>175</v>
      </c>
      <c r="I45" s="176"/>
      <c r="J45" s="176"/>
      <c r="K45" s="176">
        <f>'実質公債費比率（分子）の構造'!N$49</f>
        <v>161</v>
      </c>
      <c r="L45" s="176"/>
      <c r="M45" s="176"/>
      <c r="N45" s="176">
        <f>'実質公債費比率（分子）の構造'!O$49</f>
        <v>150</v>
      </c>
      <c r="O45" s="176"/>
      <c r="P45" s="176"/>
    </row>
    <row r="46" spans="1:16" x14ac:dyDescent="0.15">
      <c r="A46" s="176" t="s">
        <v>64</v>
      </c>
      <c r="B46" s="176">
        <f>'実質公債費比率（分子）の構造'!K$48</f>
        <v>1304</v>
      </c>
      <c r="C46" s="176"/>
      <c r="D46" s="176"/>
      <c r="E46" s="176">
        <f>'実質公債費比率（分子）の構造'!L$48</f>
        <v>1331</v>
      </c>
      <c r="F46" s="176"/>
      <c r="G46" s="176"/>
      <c r="H46" s="176">
        <f>'実質公債費比率（分子）の構造'!M$48</f>
        <v>1296</v>
      </c>
      <c r="I46" s="176"/>
      <c r="J46" s="176"/>
      <c r="K46" s="176">
        <f>'実質公債費比率（分子）の構造'!N$48</f>
        <v>1312</v>
      </c>
      <c r="L46" s="176"/>
      <c r="M46" s="176"/>
      <c r="N46" s="176">
        <f>'実質公債費比率（分子）の構造'!O$48</f>
        <v>1260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3907</v>
      </c>
      <c r="C49" s="176"/>
      <c r="D49" s="176"/>
      <c r="E49" s="176">
        <f>'実質公債費比率（分子）の構造'!L$45</f>
        <v>3906</v>
      </c>
      <c r="F49" s="176"/>
      <c r="G49" s="176"/>
      <c r="H49" s="176">
        <f>'実質公債費比率（分子）の構造'!M$45</f>
        <v>4027</v>
      </c>
      <c r="I49" s="176"/>
      <c r="J49" s="176"/>
      <c r="K49" s="176">
        <f>'実質公債費比率（分子）の構造'!N$45</f>
        <v>4085</v>
      </c>
      <c r="L49" s="176"/>
      <c r="M49" s="176"/>
      <c r="N49" s="176">
        <f>'実質公債費比率（分子）の構造'!O$45</f>
        <v>4056</v>
      </c>
      <c r="O49" s="176"/>
      <c r="P49" s="176"/>
    </row>
    <row r="50" spans="1:16" x14ac:dyDescent="0.15">
      <c r="A50" s="176" t="s">
        <v>67</v>
      </c>
      <c r="B50" s="176" t="e">
        <f>NA()</f>
        <v>#N/A</v>
      </c>
      <c r="C50" s="176">
        <f>IF(ISNUMBER('実質公債費比率（分子）の構造'!K$53),'実質公債費比率（分子）の構造'!K$53,NA())</f>
        <v>239</v>
      </c>
      <c r="D50" s="176" t="e">
        <f>NA()</f>
        <v>#N/A</v>
      </c>
      <c r="E50" s="176" t="e">
        <f>NA()</f>
        <v>#N/A</v>
      </c>
      <c r="F50" s="176">
        <f>IF(ISNUMBER('実質公債費比率（分子）の構造'!L$53),'実質公債費比率（分子）の構造'!L$53,NA())</f>
        <v>351</v>
      </c>
      <c r="G50" s="176" t="e">
        <f>NA()</f>
        <v>#N/A</v>
      </c>
      <c r="H50" s="176" t="e">
        <f>NA()</f>
        <v>#N/A</v>
      </c>
      <c r="I50" s="176">
        <f>IF(ISNUMBER('実質公債費比率（分子）の構造'!M$53),'実質公債費比率（分子）の構造'!M$53,NA())</f>
        <v>315</v>
      </c>
      <c r="J50" s="176" t="e">
        <f>NA()</f>
        <v>#N/A</v>
      </c>
      <c r="K50" s="176" t="e">
        <f>NA()</f>
        <v>#N/A</v>
      </c>
      <c r="L50" s="176">
        <f>IF(ISNUMBER('実質公債費比率（分子）の構造'!N$53),'実質公債費比率（分子）の構造'!N$53,NA())</f>
        <v>423</v>
      </c>
      <c r="M50" s="176" t="e">
        <f>NA()</f>
        <v>#N/A</v>
      </c>
      <c r="N50" s="176" t="e">
        <f>NA()</f>
        <v>#N/A</v>
      </c>
      <c r="O50" s="176">
        <f>IF(ISNUMBER('実質公債費比率（分子）の構造'!O$53),'実質公債費比率（分子）の構造'!O$53,NA())</f>
        <v>481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39154</v>
      </c>
      <c r="E56" s="175"/>
      <c r="F56" s="175"/>
      <c r="G56" s="175">
        <f>'将来負担比率（分子）の構造'!J$52</f>
        <v>38115</v>
      </c>
      <c r="H56" s="175"/>
      <c r="I56" s="175"/>
      <c r="J56" s="175">
        <f>'将来負担比率（分子）の構造'!K$52</f>
        <v>36863</v>
      </c>
      <c r="K56" s="175"/>
      <c r="L56" s="175"/>
      <c r="M56" s="175">
        <f>'将来負担比率（分子）の構造'!L$52</f>
        <v>35564</v>
      </c>
      <c r="N56" s="175"/>
      <c r="O56" s="175"/>
      <c r="P56" s="175">
        <f>'将来負担比率（分子）の構造'!M$52</f>
        <v>33743</v>
      </c>
    </row>
    <row r="57" spans="1:16" x14ac:dyDescent="0.15">
      <c r="A57" s="175" t="s">
        <v>42</v>
      </c>
      <c r="B57" s="175"/>
      <c r="C57" s="175"/>
      <c r="D57" s="175">
        <f>'将来負担比率（分子）の構造'!I$51</f>
        <v>6061</v>
      </c>
      <c r="E57" s="175"/>
      <c r="F57" s="175"/>
      <c r="G57" s="175">
        <f>'将来負担比率（分子）の構造'!J$51</f>
        <v>6279</v>
      </c>
      <c r="H57" s="175"/>
      <c r="I57" s="175"/>
      <c r="J57" s="175">
        <f>'将来負担比率（分子）の構造'!K$51</f>
        <v>5978</v>
      </c>
      <c r="K57" s="175"/>
      <c r="L57" s="175"/>
      <c r="M57" s="175">
        <f>'将来負担比率（分子）の構造'!L$51</f>
        <v>6053</v>
      </c>
      <c r="N57" s="175"/>
      <c r="O57" s="175"/>
      <c r="P57" s="175">
        <f>'将来負担比率（分子）の構造'!M$51</f>
        <v>4446</v>
      </c>
    </row>
    <row r="58" spans="1:16" x14ac:dyDescent="0.15">
      <c r="A58" s="175" t="s">
        <v>41</v>
      </c>
      <c r="B58" s="175"/>
      <c r="C58" s="175"/>
      <c r="D58" s="175">
        <f>'将来負担比率（分子）の構造'!I$50</f>
        <v>22526</v>
      </c>
      <c r="E58" s="175"/>
      <c r="F58" s="175"/>
      <c r="G58" s="175">
        <f>'将来負担比率（分子）の構造'!J$50</f>
        <v>25544</v>
      </c>
      <c r="H58" s="175"/>
      <c r="I58" s="175"/>
      <c r="J58" s="175">
        <f>'将来負担比率（分子）の構造'!K$50</f>
        <v>30163</v>
      </c>
      <c r="K58" s="175"/>
      <c r="L58" s="175"/>
      <c r="M58" s="175">
        <f>'将来負担比率（分子）の構造'!L$50</f>
        <v>34488</v>
      </c>
      <c r="N58" s="175"/>
      <c r="O58" s="175"/>
      <c r="P58" s="175">
        <f>'将来負担比率（分子）の構造'!M$50</f>
        <v>36770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f>'将来負担比率（分子）の構造'!K$46</f>
        <v>35</v>
      </c>
      <c r="I61" s="175"/>
      <c r="J61" s="175"/>
      <c r="K61" s="175">
        <f>'将来負担比率（分子）の構造'!L$46</f>
        <v>40</v>
      </c>
      <c r="L61" s="175"/>
      <c r="M61" s="175"/>
      <c r="N61" s="175" t="str">
        <f>'将来負担比率（分子）の構造'!M$46</f>
        <v>-</v>
      </c>
      <c r="O61" s="175"/>
      <c r="P61" s="175"/>
    </row>
    <row r="62" spans="1:16" x14ac:dyDescent="0.15">
      <c r="A62" s="175" t="s">
        <v>35</v>
      </c>
      <c r="B62" s="175">
        <f>'将来負担比率（分子）の構造'!I$45</f>
        <v>4298</v>
      </c>
      <c r="C62" s="175"/>
      <c r="D62" s="175"/>
      <c r="E62" s="175">
        <f>'将来負担比率（分子）の構造'!J$45</f>
        <v>4269</v>
      </c>
      <c r="F62" s="175"/>
      <c r="G62" s="175"/>
      <c r="H62" s="175">
        <f>'将来負担比率（分子）の構造'!K$45</f>
        <v>4321</v>
      </c>
      <c r="I62" s="175"/>
      <c r="J62" s="175"/>
      <c r="K62" s="175">
        <f>'将来負担比率（分子）の構造'!L$45</f>
        <v>4300</v>
      </c>
      <c r="L62" s="175"/>
      <c r="M62" s="175"/>
      <c r="N62" s="175">
        <f>'将来負担比率（分子）の構造'!M$45</f>
        <v>4519</v>
      </c>
      <c r="O62" s="175"/>
      <c r="P62" s="175"/>
    </row>
    <row r="63" spans="1:16" x14ac:dyDescent="0.15">
      <c r="A63" s="175" t="s">
        <v>34</v>
      </c>
      <c r="B63" s="175">
        <f>'将来負担比率（分子）の構造'!I$44</f>
        <v>1140</v>
      </c>
      <c r="C63" s="175"/>
      <c r="D63" s="175"/>
      <c r="E63" s="175">
        <f>'将来負担比率（分子）の構造'!J$44</f>
        <v>1021</v>
      </c>
      <c r="F63" s="175"/>
      <c r="G63" s="175"/>
      <c r="H63" s="175">
        <f>'将来負担比率（分子）の構造'!K$44</f>
        <v>881</v>
      </c>
      <c r="I63" s="175"/>
      <c r="J63" s="175"/>
      <c r="K63" s="175">
        <f>'将来負担比率（分子）の構造'!L$44</f>
        <v>731</v>
      </c>
      <c r="L63" s="175"/>
      <c r="M63" s="175"/>
      <c r="N63" s="175">
        <f>'将来負担比率（分子）の構造'!M$44</f>
        <v>565</v>
      </c>
      <c r="O63" s="175"/>
      <c r="P63" s="175"/>
    </row>
    <row r="64" spans="1:16" x14ac:dyDescent="0.15">
      <c r="A64" s="175" t="s">
        <v>33</v>
      </c>
      <c r="B64" s="175">
        <f>'将来負担比率（分子）の構造'!I$43</f>
        <v>9955</v>
      </c>
      <c r="C64" s="175"/>
      <c r="D64" s="175"/>
      <c r="E64" s="175">
        <f>'将来負担比率（分子）の構造'!J$43</f>
        <v>9865</v>
      </c>
      <c r="F64" s="175"/>
      <c r="G64" s="175"/>
      <c r="H64" s="175">
        <f>'将来負担比率（分子）の構造'!K$43</f>
        <v>9140</v>
      </c>
      <c r="I64" s="175"/>
      <c r="J64" s="175"/>
      <c r="K64" s="175">
        <f>'将来負担比率（分子）の構造'!L$43</f>
        <v>8565</v>
      </c>
      <c r="L64" s="175"/>
      <c r="M64" s="175"/>
      <c r="N64" s="175">
        <f>'将来負担比率（分子）の構造'!M$43</f>
        <v>7861</v>
      </c>
      <c r="O64" s="175"/>
      <c r="P64" s="175"/>
    </row>
    <row r="65" spans="1:16" x14ac:dyDescent="0.15">
      <c r="A65" s="175" t="s">
        <v>32</v>
      </c>
      <c r="B65" s="175">
        <f>'将来負担比率（分子）の構造'!I$42</f>
        <v>1480</v>
      </c>
      <c r="C65" s="175"/>
      <c r="D65" s="175"/>
      <c r="E65" s="175">
        <f>'将来負担比率（分子）の構造'!J$42</f>
        <v>1433</v>
      </c>
      <c r="F65" s="175"/>
      <c r="G65" s="175"/>
      <c r="H65" s="175">
        <f>'将来負担比率（分子）の構造'!K$42</f>
        <v>1288</v>
      </c>
      <c r="I65" s="175"/>
      <c r="J65" s="175"/>
      <c r="K65" s="175">
        <f>'将来負担比率（分子）の構造'!L$42</f>
        <v>1241</v>
      </c>
      <c r="L65" s="175"/>
      <c r="M65" s="175"/>
      <c r="N65" s="175" t="str">
        <f>'将来負担比率（分子）の構造'!M$42</f>
        <v>-</v>
      </c>
      <c r="O65" s="175"/>
      <c r="P65" s="175"/>
    </row>
    <row r="66" spans="1:16" x14ac:dyDescent="0.15">
      <c r="A66" s="175" t="s">
        <v>31</v>
      </c>
      <c r="B66" s="175">
        <f>'将来負担比率（分子）の構造'!I$41</f>
        <v>29307</v>
      </c>
      <c r="C66" s="175"/>
      <c r="D66" s="175"/>
      <c r="E66" s="175">
        <f>'将来負担比率（分子）の構造'!J$41</f>
        <v>29186</v>
      </c>
      <c r="F66" s="175"/>
      <c r="G66" s="175"/>
      <c r="H66" s="175">
        <f>'将来負担比率（分子）の構造'!K$41</f>
        <v>28921</v>
      </c>
      <c r="I66" s="175"/>
      <c r="J66" s="175"/>
      <c r="K66" s="175">
        <f>'将来負担比率（分子）の構造'!L$41</f>
        <v>28952</v>
      </c>
      <c r="L66" s="175"/>
      <c r="M66" s="175"/>
      <c r="N66" s="175">
        <f>'将来負担比率（分子）の構造'!M$41</f>
        <v>27614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15839</v>
      </c>
      <c r="C72" s="179">
        <f>基金残高に係る経年分析!G55</f>
        <v>13099</v>
      </c>
      <c r="D72" s="179">
        <f>基金残高に係る経年分析!H55</f>
        <v>15008</v>
      </c>
    </row>
    <row r="73" spans="1:16" x14ac:dyDescent="0.15">
      <c r="A73" s="178" t="s">
        <v>74</v>
      </c>
      <c r="B73" s="179">
        <f>基金残高に係る経年分析!F56</f>
        <v>2527</v>
      </c>
      <c r="C73" s="179">
        <f>基金残高に係る経年分析!G56</f>
        <v>2339</v>
      </c>
      <c r="D73" s="179">
        <f>基金残高に係る経年分析!H56</f>
        <v>2152</v>
      </c>
    </row>
    <row r="74" spans="1:16" x14ac:dyDescent="0.15">
      <c r="A74" s="178" t="s">
        <v>75</v>
      </c>
      <c r="B74" s="179">
        <f>基金残高に係る経年分析!F57</f>
        <v>13821</v>
      </c>
      <c r="C74" s="179">
        <f>基金残高に係る経年分析!G57</f>
        <v>20835</v>
      </c>
      <c r="D74" s="179">
        <f>基金残高に係る経年分析!H57</f>
        <v>21698</v>
      </c>
    </row>
  </sheetData>
  <sheetProtection algorithmName="SHA-512" hashValue="sH1Q7nFSJlm0TD509PeI8VM46aOSc6cL+GxH4Kxl3xcAdmPjXJWLVtGO2oB4dUHqmK33dTIdwiIj4pYCAkcFiQ==" saltValue="sfp7vBdhuXiB+vfQgyAL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勉</cp:lastModifiedBy>
  <cp:lastPrinted>2025-03-10T08:53:55Z</cp:lastPrinted>
  <dcterms:created xsi:type="dcterms:W3CDTF">2025-02-19T02:42:22Z</dcterms:created>
  <dcterms:modified xsi:type="dcterms:W3CDTF">2025-03-16T23:42:49Z</dcterms:modified>
  <cp:category/>
</cp:coreProperties>
</file>