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ES005\soumuzaisei\【財政係】\R8\125 決算\050　公会計\照会・回答\R8.08.17（〆9.18）令和６年度財政状況資料集の作成について（2回目・地方公会計関係）\"/>
    </mc:Choice>
  </mc:AlternateContent>
  <xr:revisionPtr revIDLastSave="0" documentId="13_ncr:1_{8E380781-5B07-4213-B28A-B1B15FAA35A1}" xr6:coauthVersionLast="47" xr6:coauthVersionMax="47" xr10:uidLastSave="{00000000-0000-0000-0000-000000000000}"/>
  <bookViews>
    <workbookView xWindow="-120" yWindow="-120" windowWidth="29040" windowHeight="15840" tabRatio="7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W36" i="10"/>
  <c r="BW37" i="10" s="1"/>
  <c r="BW38" i="10" s="1"/>
  <c r="BW39" i="10" s="1"/>
  <c r="BE36" i="10"/>
  <c r="AM36" i="10"/>
  <c r="C36" i="10"/>
  <c r="CO35" i="10"/>
  <c r="BW35" i="10"/>
  <c r="BE35" i="10"/>
  <c r="CO34" i="10"/>
  <c r="BW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<sst xmlns="http://schemas.openxmlformats.org/spreadsheetml/2006/main" count="1111" uniqueCount="577">
  <si>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</si>
  <si>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</si>
  <si>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</si>
  <si>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</si>
  <si>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</si>
  <si>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</si>
  <si>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</si>
  <si>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</si>
  <si>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</si>
  <si>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</si>
  <si>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</si>
  <si>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</si>
  <si>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</si>
  <si>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</si>
  <si>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</si>
  <si>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</si>
  <si>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</si>
  <si>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</si>
  <si>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</si>
  <si>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</si>
  <si>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</si>
  <si>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</si>
  <si>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</si>
  <si>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</si>
  <si>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</si>
  <si>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</si>
  <si>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</si>
  <si>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</si>
  <si>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</si>
  <si>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</si>
  <si>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</si>
  <si>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</si>
  <si>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</si>
  <si>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</si>
  <si>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</si>
  <si>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</si>
  <si>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</si>
  <si>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</si>
  <si>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</si>
  <si>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</si>
  <si>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</si>
  <si>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</si>
  <si>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</si>
  <si>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</si>
  <si>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</si>
  <si>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</si>
  <si>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</si>
  <si>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</si>
  <si>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</si>
  <si>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</si>
  <si>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</si>
  <si>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</si>
  <si>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</si>
  <si>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</si>
  <si>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</si>
  <si>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</si>
  <si>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</si>
  <si>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</si>
  <si>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</si>
  <si>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</si>
  <si>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</si>
  <si>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</si>
  <si>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</si>
  <si>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</si>
  <si>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</si>
  <si>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</si>
  <si>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</si>
  <si>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</si>
  <si>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</si>
  <si>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</si>
  <si>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</si>
  <si>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</si>
  <si>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</si>
  <si>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</si>
  <si>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</si>
  <si>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</si>
  <si>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</si>
  <si>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</si>
  <si>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</si>
  <si>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</si>
  <si>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</si>
  <si>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</si>
  <si>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</si>
  <si>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</si>
  <si>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</si>
  <si>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</si>
  <si>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</si>
  <si>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</si>
  <si>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</si>
  <si>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</si>
  <si>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</si>
  <si>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</si>
  <si>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</si>
  <si>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</si>
  <si>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関市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</si>
  <si>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</si>
  <si>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</si>
  <si>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</si>
  <si>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</si>
  <si>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</si>
  <si>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</si>
  <si>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</si>
  <si>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</si>
  <si>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</si>
  <si>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</si>
  <si>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</si>
  <si>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</si>
  <si>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</si>
  <si>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</si>
  <si>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</si>
  <si>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</si>
  <si>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</si>
  <si>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</si>
  <si>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</si>
  <si>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</si>
  <si>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</si>
  <si>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</si>
  <si>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</si>
  <si>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</si>
  <si>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</si>
  <si>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</si>
  <si>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</si>
  <si>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</si>
  <si>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</si>
  <si>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</si>
  <si>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</si>
  <si>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</si>
  <si>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</si>
  <si>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</si>
  <si>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</si>
  <si>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</si>
  <si>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</si>
  <si>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</si>
  <si>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</si>
  <si>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</si>
  <si>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</si>
  <si>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</si>
  <si>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</si>
  <si>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</si>
  <si>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</si>
  <si>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</si>
  <si>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</si>
  <si>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</si>
  <si>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</si>
  <si>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</si>
  <si>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</si>
  <si>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</si>
  <si>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</si>
  <si>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</si>
  <si>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</si>
  <si>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</si>
  <si>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</si>
  <si>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</si>
  <si>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</si>
  <si>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</si>
  <si>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</si>
  <si>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</si>
  <si>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</si>
  <si>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</si>
  <si>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</si>
  <si>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</si>
  <si>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</si>
  <si>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</si>
  <si>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</si>
  <si>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</si>
  <si>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</si>
  <si>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</si>
  <si>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</si>
  <si>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</si>
  <si>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</si>
  <si>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</si>
  <si>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</si>
  <si>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</si>
  <si>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</si>
  <si>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</si>
  <si>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</si>
  <si>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</si>
  <si>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</si>
  <si>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</si>
  <si>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</si>
  <si>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</si>
  <si>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</si>
  <si>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</si>
  <si>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</si>
  <si>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</si>
  <si>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</si>
  <si>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</si>
  <si>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</si>
  <si>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</si>
  <si>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</si>
  <si>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</si>
  <si>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</si>
  <si>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</si>
  <si>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</si>
  <si>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</si>
  <si>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</si>
  <si>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</si>
  <si>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</si>
  <si>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</si>
  <si>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</si>
  <si>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</si>
  <si>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</si>
  <si>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</si>
  <si>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</si>
  <si>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</si>
  <si>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</si>
  <si>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</si>
  <si>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</si>
  <si>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</si>
  <si>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</si>
  <si>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</si>
  <si>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</si>
  <si>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</si>
  <si>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</si>
  <si>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</si>
  <si>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</si>
  <si>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</si>
  <si>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</si>
  <si>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</si>
  <si>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</si>
  <si>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</si>
  <si>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</si>
  <si>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</si>
  <si>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</si>
  <si>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</si>
  <si>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</si>
  <si>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</si>
  <si>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</si>
  <si>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</si>
  <si>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</si>
  <si>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</si>
  <si>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</si>
  <si>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</si>
  <si>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</si>
  <si>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</si>
  <si>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</si>
  <si>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</si>
  <si>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</si>
  <si>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</si>
  <si>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</si>
  <si>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</si>
  <si>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</si>
  <si>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</si>
  <si>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</si>
  <si>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</si>
  <si>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</si>
  <si>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</si>
  <si>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</si>
  <si>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</si>
  <si>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</si>
  <si>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</si>
  <si>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</si>
  <si>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</si>
  <si>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</si>
  <si>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</si>
  <si>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</si>
  <si>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</si>
  <si>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</si>
  <si>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</si>
  <si>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</si>
  <si>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</si>
  <si>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</si>
  <si>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</si>
  <si>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</si>
  <si>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</si>
  <si>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</si>
  <si>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</si>
  <si>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</si>
  <si>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</si>
  <si>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</si>
  <si>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</si>
  <si>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</si>
  <si>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</si>
  <si>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</si>
  <si>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</si>
  <si>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</si>
  <si>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</si>
  <si>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</si>
  <si>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</si>
  <si>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</si>
  <si>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</si>
  <si>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</si>
  <si>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</si>
  <si>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</si>
  <si>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</si>
  <si>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</si>
  <si>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</si>
  <si>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</si>
  <si>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</si>
  <si>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</si>
  <si>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</si>
  <si>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</si>
  <si>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</si>
  <si>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</si>
  <si>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</si>
  <si>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</si>
  <si>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</si>
  <si>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</si>
  <si>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</si>
  <si>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</si>
  <si>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</si>
  <si>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</si>
  <si>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</si>
  <si>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</si>
  <si>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</si>
  <si>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</si>
  <si>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</si>
  <si>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</si>
  <si>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</si>
  <si>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</si>
  <si>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</si>
  <si>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</si>
  <si>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</si>
  <si>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</si>
  <si>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</si>
  <si>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</si>
  <si>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</si>
  <si>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</si>
  <si>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</si>
  <si>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</si>
  <si>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</si>
  <si>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</si>
  <si>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</si>
  <si>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</si>
  <si>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</si>
  <si>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</si>
  <si>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</si>
  <si>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</si>
  <si>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</si>
  <si>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</si>
  <si>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</si>
  <si>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</si>
  <si>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</si>
  <si>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</si>
  <si>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</si>
  <si>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</si>
  <si>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</si>
  <si>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</si>
  <si>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</si>
  <si>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</si>
  <si>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</si>
  <si>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</si>
  <si>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</si>
  <si>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</si>
  <si>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</si>
  <si>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</si>
  <si>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</si>
  <si>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</si>
  <si>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</si>
  <si>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</si>
  <si>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</si>
  <si>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</si>
  <si>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</si>
  <si>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</si>
  <si>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</si>
  <si>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</si>
  <si>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</si>
  <si>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</si>
  <si>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</si>
  <si>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</si>
  <si>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</si>
  <si>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</si>
  <si>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</si>
  <si>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</si>
  <si>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</si>
  <si>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</si>
  <si>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</si>
  <si>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</si>
  <si>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</si>
  <si>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</si>
  <si>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</si>
  <si>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</si>
  <si>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</si>
  <si>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</si>
  <si>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関市中小企業従業員退職金共済事業特別会計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</si>
  <si>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</si>
  <si>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</si>
  <si>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</si>
  <si>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</si>
  <si>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</si>
  <si>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</si>
  <si>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</si>
  <si>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</si>
  <si>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</si>
  <si>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</si>
  <si>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</si>
  <si>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</si>
  <si>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</si>
  <si>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関市国民健康保険特別会計（事業勘定）</t>
    <phoneticPr fontId="5"/>
  </si>
  <si>
    <t>関市国民健康保険特別会計（直診勘定）</t>
    <phoneticPr fontId="5"/>
  </si>
  <si>
    <t>関市介護保険事業特別会計</t>
    <phoneticPr fontId="5"/>
  </si>
  <si>
    <t>関市後期高齢者医療特別会計</t>
    <phoneticPr fontId="5"/>
  </si>
  <si>
    <t>関市水道事業会計</t>
    <phoneticPr fontId="5"/>
  </si>
  <si>
    <t>法適用企業</t>
    <phoneticPr fontId="5"/>
  </si>
  <si>
    <t>関市下水道事業会計</t>
    <phoneticPr fontId="5"/>
  </si>
  <si>
    <t>関市公設地方卸売市場事業特別会計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</si>
  <si>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</si>
  <si>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</si>
  <si>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</si>
  <si>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</si>
  <si>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</si>
  <si>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</si>
  <si>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</si>
  <si>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</si>
  <si>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</si>
  <si>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</si>
  <si>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</si>
  <si>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</si>
  <si>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</si>
  <si>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</si>
  <si>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</si>
  <si>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</si>
  <si>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</si>
  <si>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</si>
  <si>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</si>
  <si>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</si>
  <si>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</si>
  <si>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</si>
  <si>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</si>
  <si>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</si>
  <si>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</si>
  <si>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</si>
  <si>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</si>
  <si>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</si>
  <si>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</si>
  <si>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</si>
  <si>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</si>
  <si>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</si>
  <si>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</si>
  <si>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</si>
  <si>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</si>
  <si>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</si>
  <si>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</si>
  <si>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</si>
  <si>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</si>
  <si>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</si>
  <si>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</si>
  <si>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</si>
  <si>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</si>
  <si>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</si>
  <si>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</si>
  <si>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</si>
  <si>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</si>
  <si>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</si>
  <si>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</si>
  <si>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</si>
  <si>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</si>
  <si>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</si>
  <si>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</si>
  <si>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</si>
  <si>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</si>
  <si>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</si>
  <si>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</si>
  <si>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</si>
  <si>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</si>
  <si>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</si>
  <si>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</si>
  <si>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</si>
  <si>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</si>
  <si>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</si>
  <si>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</si>
  <si>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</si>
  <si>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</si>
  <si>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</si>
  <si>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</si>
  <si>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</si>
  <si>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</si>
  <si>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</si>
  <si>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</si>
  <si>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</si>
  <si>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</si>
  <si>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</si>
  <si>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</si>
  <si>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</si>
  <si>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</si>
  <si>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</si>
  <si>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</si>
  <si>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</si>
  <si>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</si>
  <si>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</si>
  <si>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</si>
  <si>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</si>
  <si>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</si>
  <si>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</si>
  <si>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</si>
  <si>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</si>
  <si>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</si>
  <si>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</si>
  <si>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</si>
  <si>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</si>
  <si>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</si>
  <si>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</si>
  <si>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</si>
  <si>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</si>
  <si>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</si>
  <si>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</si>
  <si>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</si>
  <si>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</si>
  <si>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</si>
  <si>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</si>
  <si>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</si>
  <si>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</si>
  <si>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</si>
  <si>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</si>
  <si>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</si>
  <si>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</si>
  <si>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</si>
  <si>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</si>
  <si>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</si>
  <si>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</si>
  <si>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</si>
  <si>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</si>
  <si>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</si>
  <si>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</si>
  <si>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</si>
  <si>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</si>
  <si>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</si>
  <si>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</si>
  <si>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</si>
  <si>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</si>
  <si>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</si>
  <si>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</si>
  <si>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</si>
  <si>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</si>
  <si>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</si>
  <si>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</si>
  <si>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</si>
  <si>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</si>
  <si>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</si>
  <si>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</si>
  <si>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</si>
  <si>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</si>
  <si>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12.79</t>
  </si>
  <si>
    <t>一般会計</t>
  </si>
  <si>
    <t>関市水道事業会計</t>
  </si>
  <si>
    <t>関市下水道事業会計</t>
  </si>
  <si>
    <t>関市介護保険事業特別会計</t>
  </si>
  <si>
    <t>関市国民健康保険特別会計（事業勘定）</t>
  </si>
  <si>
    <t>関市後期高齢者医療特別会計</t>
  </si>
  <si>
    <t>関市国民健康保険特別会計（直診勘定）</t>
  </si>
  <si>
    <t>関市公設地方卸売市場事業特別会計</t>
  </si>
  <si>
    <t>その他会計（赤字）</t>
  </si>
  <si>
    <t>その他会計（黒字）</t>
  </si>
  <si>
    <t>R02</t>
    <phoneticPr fontId="5"/>
  </si>
  <si>
    <t>R03</t>
    <phoneticPr fontId="5"/>
  </si>
  <si>
    <t>R04</t>
    <phoneticPr fontId="5"/>
  </si>
  <si>
    <t>R05</t>
    <phoneticPr fontId="5"/>
  </si>
  <si>
    <t>R06</t>
    <phoneticPr fontId="5"/>
  </si>
  <si>
    <t>-</t>
    <phoneticPr fontId="2"/>
  </si>
  <si>
    <t>岐阜県市町村会館組合</t>
    <phoneticPr fontId="2"/>
  </si>
  <si>
    <t>岐北衛生施設利用組合</t>
    <phoneticPr fontId="2"/>
  </si>
  <si>
    <t>岐阜地域児童発達支援センター組合</t>
    <phoneticPr fontId="2"/>
  </si>
  <si>
    <t>中濃地域広域行政事務組合(一般会計）</t>
    <rPh sb="13" eb="17">
      <t>イッパンカイケイ</t>
    </rPh>
    <phoneticPr fontId="2"/>
  </si>
  <si>
    <t>中濃地域広域行政事務組合(介護保険事業特別会計）</t>
    <rPh sb="13" eb="17">
      <t>カイゴホケン</t>
    </rPh>
    <rPh sb="17" eb="19">
      <t>ジギョウ</t>
    </rPh>
    <rPh sb="19" eb="23">
      <t>トクベツカイケイ</t>
    </rPh>
    <phoneticPr fontId="2"/>
  </si>
  <si>
    <t>中濃地域広域行政事務組合（造林事業特別会計）</t>
    <rPh sb="13" eb="17">
      <t>ゾウリンジギョウ</t>
    </rPh>
    <rPh sb="17" eb="21">
      <t>トクベツカイケイ</t>
    </rPh>
    <phoneticPr fontId="2"/>
  </si>
  <si>
    <t>中濃地域広域行政事務組合（障害者総合支援事業特別会計）</t>
    <rPh sb="13" eb="16">
      <t>ショウガイシャ</t>
    </rPh>
    <rPh sb="16" eb="18">
      <t>ソウゴウ</t>
    </rPh>
    <rPh sb="18" eb="20">
      <t>シエン</t>
    </rPh>
    <rPh sb="20" eb="22">
      <t>ジギョウ</t>
    </rPh>
    <rPh sb="22" eb="24">
      <t>トクベツ</t>
    </rPh>
    <rPh sb="24" eb="26">
      <t>カイケイ</t>
    </rPh>
    <phoneticPr fontId="2"/>
  </si>
  <si>
    <t>中濃消防組合</t>
    <rPh sb="0" eb="6">
      <t>チュウノウショウボウクミアイ</t>
    </rPh>
    <phoneticPr fontId="2"/>
  </si>
  <si>
    <t>後期高齢者医療連合（一般会計分）</t>
    <phoneticPr fontId="2"/>
  </si>
  <si>
    <t>後期高齢者医療連合（特別会計分）</t>
    <phoneticPr fontId="2"/>
  </si>
  <si>
    <t>基金から1,824百万円繰入</t>
    <rPh sb="0" eb="2">
      <t>キキン</t>
    </rPh>
    <rPh sb="9" eb="12">
      <t>ヒャクマンエン</t>
    </rPh>
    <rPh sb="12" eb="14">
      <t>クリイレ</t>
    </rPh>
    <phoneticPr fontId="2"/>
  </si>
  <si>
    <t>基金から49百万円繰入</t>
    <phoneticPr fontId="2"/>
  </si>
  <si>
    <t>公共施設等整備基金</t>
    <phoneticPr fontId="5"/>
  </si>
  <si>
    <t>学校施設整備基金</t>
    <phoneticPr fontId="5"/>
  </si>
  <si>
    <t>地域振興基金</t>
    <phoneticPr fontId="5"/>
  </si>
  <si>
    <t>職員退職手当基金</t>
    <phoneticPr fontId="5"/>
  </si>
  <si>
    <t>地域福祉基金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</si>
  <si>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</si>
  <si>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</si>
  <si>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</si>
  <si>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</si>
  <si>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</si>
  <si>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市債の発行抑制及び交付税措置が大きい起債の有効活用に加え、基金の積み立てを行った結果、将来負担比率及び実質公債費比率はともに、類似団体平均を下回る数値となっている。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</si>
  <si>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</si>
  <si>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</si>
  <si>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</si>
  <si>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将来負担比率は、市債の発行抑制及び交付税措置が大きい起債の有効活用に加え、基金の積み立てを行った結果、前年度に引き続き0以下の数値となっている。
　有形固定資産減価償却率は、市道の改良・長寿命化をはじめ学校等の公共施設の改修など設備投資を計画的に進めている。令和2年度に固定資産台帳整備開始以降5年度分の部分除却処理を一括して行ったことにより、平成28年度以降で初めて類似団体平均を下回り、以降毎年度部分除却処理を行うことで令和6年度においても引き続き類似団体平均を下回る状況となってい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</si>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</sst>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7"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1E5A8A8-B6C5-40D2-9736-CFB20ECF3E5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9E03-4995-8ACA-521ED8743F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57376</c:v>
                </c:pt>
                <c:pt idx="1">
                  <c:v>52745</c:v>
                </c:pt>
                <c:pt idx="2">
                  <c:v>69476</c:v>
                </c:pt>
                <c:pt idx="3">
                  <c:v>68468</c:v>
                </c:pt>
                <c:pt idx="4">
                  <c:v>54145</c:v>
                </c:pt>
              </c:numCache>
            </c:numRef>
          </c:val>
          <c:smooth val="0"/>
          <c:extLst>
            <c:ext xmlns:c16="http://schemas.microsoft.com/office/drawing/2014/chart" uri="{C3380CC4-5D6E-409C-BE32-E72D297353CC}">
              <c16:uniqueId val="{00000001-9E03-4995-8ACA-521ED8743F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18.91</c:v>
                </c:pt>
                <c:pt idx="1">
                  <c:v>18</c:v>
                </c:pt>
                <c:pt idx="2">
                  <c:v>16.78</c:v>
                </c:pt>
                <c:pt idx="3">
                  <c:v>16.45</c:v>
                </c:pt>
                <c:pt idx="4">
                  <c:v>15.23</c:v>
                </c:pt>
              </c:numCache>
            </c:numRef>
          </c:val>
          <c:extLst>
            <c:ext xmlns:c16="http://schemas.microsoft.com/office/drawing/2014/chart" uri="{C3380CC4-5D6E-409C-BE32-E72D297353CC}">
              <c16:uniqueId val="{00000000-77C3-41CF-B2A0-7BBF202BAAA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51.26</c:v>
                </c:pt>
                <c:pt idx="1">
                  <c:v>64.59</c:v>
                </c:pt>
                <c:pt idx="2">
                  <c:v>54.15</c:v>
                </c:pt>
                <c:pt idx="3">
                  <c:v>62.26</c:v>
                </c:pt>
                <c:pt idx="4">
                  <c:v>65.95</c:v>
                </c:pt>
              </c:numCache>
            </c:numRef>
          </c:val>
          <c:extLst>
            <c:ext xmlns:c16="http://schemas.microsoft.com/office/drawing/2014/chart" uri="{C3380CC4-5D6E-409C-BE32-E72D297353CC}">
              <c16:uniqueId val="{00000001-77C3-41CF-B2A0-7BBF202BAAA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10.79</c:v>
                </c:pt>
                <c:pt idx="1">
                  <c:v>9.75</c:v>
                </c:pt>
                <c:pt idx="2">
                  <c:v>-12.79</c:v>
                </c:pt>
                <c:pt idx="3">
                  <c:v>4.62</c:v>
                </c:pt>
                <c:pt idx="4">
                  <c:v>0.97</c:v>
                </c:pt>
              </c:numCache>
            </c:numRef>
          </c:val>
          <c:smooth val="0"/>
          <c:extLst>
            <c:ext xmlns:c16="http://schemas.microsoft.com/office/drawing/2014/chart" uri="{C3380CC4-5D6E-409C-BE32-E72D297353CC}">
              <c16:uniqueId val="{00000002-77C3-41CF-B2A0-7BBF202BAAA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A334-4D2A-AC2D-5CD806C098C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34-4D2A-AC2D-5CD806C098CA}"/>
            </c:ext>
          </c:extLst>
        </c:ser>
        <c:ser>
          <c:idx val="2"/>
          <c:order val="2"/>
          <c:tx>
            <c:strRef>
              <c:f>データシート!$A$29</c:f>
              <c:strCache>
                <c:ptCount val="1"/>
                <c:pt idx="0">
                  <c:v>関市公設地方卸売市場事業特別会計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334-4D2A-AC2D-5CD806C098CA}"/>
            </c:ext>
          </c:extLst>
        </c:ser>
        <c:ser>
          <c:idx val="3"/>
          <c:order val="3"/>
          <c:tx>
            <c:strRef>
              <c:f>データシート!$A$30</c:f>
              <c:strCache>
                <c:ptCount val="1"/>
                <c:pt idx="0">
                  <c:v>関市国民健康保険特別会計（直診勘定）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0.09</c:v>
                </c:pt>
                <c:pt idx="4">
                  <c:v>#N/A</c:v>
                </c:pt>
                <c:pt idx="5">
                  <c:v>0.08</c:v>
                </c:pt>
                <c:pt idx="6">
                  <c:v>#N/A</c:v>
                </c:pt>
                <c:pt idx="7">
                  <c:v>0.09</c:v>
                </c:pt>
                <c:pt idx="8">
                  <c:v>#N/A</c:v>
                </c:pt>
                <c:pt idx="9">
                  <c:v>7.0000000000000007E-2</c:v>
                </c:pt>
              </c:numCache>
            </c:numRef>
          </c:val>
          <c:extLst>
            <c:ext xmlns:c16="http://schemas.microsoft.com/office/drawing/2014/chart" uri="{C3380CC4-5D6E-409C-BE32-E72D297353CC}">
              <c16:uniqueId val="{00000003-A334-4D2A-AC2D-5CD806C098CA}"/>
            </c:ext>
          </c:extLst>
        </c:ser>
        <c:ser>
          <c:idx val="4"/>
          <c:order val="4"/>
          <c:tx>
            <c:strRef>
              <c:f>データシート!$A$31</c:f>
              <c:strCache>
                <c:ptCount val="1"/>
                <c:pt idx="0">
                  <c:v>関市後期高齢者医療特別会計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0.56999999999999995</c:v>
                </c:pt>
                <c:pt idx="4">
                  <c:v>#N/A</c:v>
                </c:pt>
                <c:pt idx="5">
                  <c:v>0.12</c:v>
                </c:pt>
                <c:pt idx="6">
                  <c:v>#N/A</c:v>
                </c:pt>
                <c:pt idx="7">
                  <c:v>0.15</c:v>
                </c:pt>
                <c:pt idx="8">
                  <c:v>#N/A</c:v>
                </c:pt>
                <c:pt idx="9">
                  <c:v>0.18</c:v>
                </c:pt>
              </c:numCache>
            </c:numRef>
          </c:val>
          <c:extLst>
            <c:ext xmlns:c16="http://schemas.microsoft.com/office/drawing/2014/chart" uri="{C3380CC4-5D6E-409C-BE32-E72D297353CC}">
              <c16:uniqueId val="{00000004-A334-4D2A-AC2D-5CD806C098CA}"/>
            </c:ext>
          </c:extLst>
        </c:ser>
        <c:ser>
          <c:idx val="5"/>
          <c:order val="5"/>
          <c:tx>
            <c:strRef>
              <c:f>データシート!$A$32</c:f>
              <c:strCache>
                <c:ptCount val="1"/>
                <c:pt idx="0">
                  <c:v>関市国民健康保険特別会計（事業勘定）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0.48</c:v>
                </c:pt>
                <c:pt idx="4">
                  <c:v>#N/A</c:v>
                </c:pt>
                <c:pt idx="5">
                  <c:v>0.03</c:v>
                </c:pt>
                <c:pt idx="6">
                  <c:v>#N/A</c:v>
                </c:pt>
                <c:pt idx="7">
                  <c:v>0.13</c:v>
                </c:pt>
                <c:pt idx="8">
                  <c:v>#N/A</c:v>
                </c:pt>
                <c:pt idx="9">
                  <c:v>0.28999999999999998</c:v>
                </c:pt>
              </c:numCache>
            </c:numRef>
          </c:val>
          <c:extLst>
            <c:ext xmlns:c16="http://schemas.microsoft.com/office/drawing/2014/chart" uri="{C3380CC4-5D6E-409C-BE32-E72D297353CC}">
              <c16:uniqueId val="{00000005-A334-4D2A-AC2D-5CD806C098CA}"/>
            </c:ext>
          </c:extLst>
        </c:ser>
        <c:ser>
          <c:idx val="6"/>
          <c:order val="6"/>
          <c:tx>
            <c:strRef>
              <c:f>データシート!$A$33</c:f>
              <c:strCache>
                <c:ptCount val="1"/>
                <c:pt idx="0">
                  <c:v>関市介護保険事業特別会計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1.06</c:v>
                </c:pt>
                <c:pt idx="2">
                  <c:v>#N/A</c:v>
                </c:pt>
                <c:pt idx="3">
                  <c:v>0.78</c:v>
                </c:pt>
                <c:pt idx="4">
                  <c:v>#N/A</c:v>
                </c:pt>
                <c:pt idx="5">
                  <c:v>0.47</c:v>
                </c:pt>
                <c:pt idx="6">
                  <c:v>#N/A</c:v>
                </c:pt>
                <c:pt idx="7">
                  <c:v>0.54</c:v>
                </c:pt>
                <c:pt idx="8">
                  <c:v>#N/A</c:v>
                </c:pt>
                <c:pt idx="9">
                  <c:v>0.85</c:v>
                </c:pt>
              </c:numCache>
            </c:numRef>
          </c:val>
          <c:extLst>
            <c:ext xmlns:c16="http://schemas.microsoft.com/office/drawing/2014/chart" uri="{C3380CC4-5D6E-409C-BE32-E72D297353CC}">
              <c16:uniqueId val="{00000006-A334-4D2A-AC2D-5CD806C098CA}"/>
            </c:ext>
          </c:extLst>
        </c:ser>
        <c:ser>
          <c:idx val="7"/>
          <c:order val="7"/>
          <c:tx>
            <c:strRef>
              <c:f>データシート!$A$34</c:f>
              <c:strCache>
                <c:ptCount val="1"/>
                <c:pt idx="0">
                  <c:v>関市下水道事業会計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c:v>
                </c:pt>
                <c:pt idx="2">
                  <c:v>#N/A</c:v>
                </c:pt>
                <c:pt idx="3">
                  <c:v>2.1</c:v>
                </c:pt>
                <c:pt idx="4">
                  <c:v>#N/A</c:v>
                </c:pt>
                <c:pt idx="5">
                  <c:v>2.62</c:v>
                </c:pt>
                <c:pt idx="6">
                  <c:v>#N/A</c:v>
                </c:pt>
                <c:pt idx="7">
                  <c:v>3.22</c:v>
                </c:pt>
                <c:pt idx="8">
                  <c:v>#N/A</c:v>
                </c:pt>
                <c:pt idx="9">
                  <c:v>3.8</c:v>
                </c:pt>
              </c:numCache>
            </c:numRef>
          </c:val>
          <c:extLst>
            <c:ext xmlns:c16="http://schemas.microsoft.com/office/drawing/2014/chart" uri="{C3380CC4-5D6E-409C-BE32-E72D297353CC}">
              <c16:uniqueId val="{00000007-A334-4D2A-AC2D-5CD806C098CA}"/>
            </c:ext>
          </c:extLst>
        </c:ser>
        <c:ser>
          <c:idx val="8"/>
          <c:order val="8"/>
          <c:tx>
            <c:strRef>
              <c:f>データシート!$A$35</c:f>
              <c:strCache>
                <c:ptCount val="1"/>
                <c:pt idx="0">
                  <c:v>関市水道事業会計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c:v>
                </c:pt>
                <c:pt idx="2">
                  <c:v>#N/A</c:v>
                </c:pt>
                <c:pt idx="3">
                  <c:v>6.31</c:v>
                </c:pt>
                <c:pt idx="4">
                  <c:v>#N/A</c:v>
                </c:pt>
                <c:pt idx="5">
                  <c:v>6.59</c:v>
                </c:pt>
                <c:pt idx="6">
                  <c:v>#N/A</c:v>
                </c:pt>
                <c:pt idx="7">
                  <c:v>5.56</c:v>
                </c:pt>
                <c:pt idx="8">
                  <c:v>#N/A</c:v>
                </c:pt>
                <c:pt idx="9">
                  <c:v>4.67</c:v>
                </c:pt>
              </c:numCache>
            </c:numRef>
          </c:val>
          <c:extLst>
            <c:ext xmlns:c16="http://schemas.microsoft.com/office/drawing/2014/chart" uri="{C3380CC4-5D6E-409C-BE32-E72D297353CC}">
              <c16:uniqueId val="{00000008-A334-4D2A-AC2D-5CD806C098C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18.899999999999999</c:v>
                </c:pt>
                <c:pt idx="2">
                  <c:v>#N/A</c:v>
                </c:pt>
                <c:pt idx="3">
                  <c:v>17.989999999999998</c:v>
                </c:pt>
                <c:pt idx="4">
                  <c:v>#N/A</c:v>
                </c:pt>
                <c:pt idx="5">
                  <c:v>16.77</c:v>
                </c:pt>
                <c:pt idx="6">
                  <c:v>#N/A</c:v>
                </c:pt>
                <c:pt idx="7">
                  <c:v>16.440000000000001</c:v>
                </c:pt>
                <c:pt idx="8">
                  <c:v>#N/A</c:v>
                </c:pt>
                <c:pt idx="9">
                  <c:v>15.22</c:v>
                </c:pt>
              </c:numCache>
            </c:numRef>
          </c:val>
          <c:extLst>
            <c:ext xmlns:c16="http://schemas.microsoft.com/office/drawing/2014/chart" uri="{C3380CC4-5D6E-409C-BE32-E72D297353CC}">
              <c16:uniqueId val="{00000009-A334-4D2A-AC2D-5CD806C098C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5122</c:v>
                </c:pt>
                <c:pt idx="5">
                  <c:v>5231</c:v>
                </c:pt>
                <c:pt idx="8">
                  <c:v>5183</c:v>
                </c:pt>
                <c:pt idx="11">
                  <c:v>5074</c:v>
                </c:pt>
                <c:pt idx="14">
                  <c:v>4628</c:v>
                </c:pt>
              </c:numCache>
            </c:numRef>
          </c:val>
          <c:extLst>
            <c:ext xmlns:c16="http://schemas.microsoft.com/office/drawing/2014/chart" uri="{C3380CC4-5D6E-409C-BE32-E72D297353CC}">
              <c16:uniqueId val="{00000000-6216-4A00-BF73-8F1BDEF36CF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16-4A00-BF73-8F1BDEF36CF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48</c:v>
                </c:pt>
                <c:pt idx="3">
                  <c:v>48</c:v>
                </c:pt>
                <c:pt idx="6">
                  <c:v>48</c:v>
                </c:pt>
                <c:pt idx="9">
                  <c:v>89</c:v>
                </c:pt>
                <c:pt idx="12">
                  <c:v>0</c:v>
                </c:pt>
              </c:numCache>
            </c:numRef>
          </c:val>
          <c:extLst>
            <c:ext xmlns:c16="http://schemas.microsoft.com/office/drawing/2014/chart" uri="{C3380CC4-5D6E-409C-BE32-E72D297353CC}">
              <c16:uniqueId val="{00000002-6216-4A00-BF73-8F1BDEF36CF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188</c:v>
                </c:pt>
                <c:pt idx="3">
                  <c:v>175</c:v>
                </c:pt>
                <c:pt idx="6">
                  <c:v>161</c:v>
                </c:pt>
                <c:pt idx="9">
                  <c:v>150</c:v>
                </c:pt>
                <c:pt idx="12">
                  <c:v>151</c:v>
                </c:pt>
              </c:numCache>
            </c:numRef>
          </c:val>
          <c:extLst>
            <c:ext xmlns:c16="http://schemas.microsoft.com/office/drawing/2014/chart" uri="{C3380CC4-5D6E-409C-BE32-E72D297353CC}">
              <c16:uniqueId val="{00000003-6216-4A00-BF73-8F1BDEF36CF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1331</c:v>
                </c:pt>
                <c:pt idx="3">
                  <c:v>1296</c:v>
                </c:pt>
                <c:pt idx="6">
                  <c:v>1312</c:v>
                </c:pt>
                <c:pt idx="9">
                  <c:v>1260</c:v>
                </c:pt>
                <c:pt idx="12">
                  <c:v>1082</c:v>
                </c:pt>
              </c:numCache>
            </c:numRef>
          </c:val>
          <c:extLst>
            <c:ext xmlns:c16="http://schemas.microsoft.com/office/drawing/2014/chart" uri="{C3380CC4-5D6E-409C-BE32-E72D297353CC}">
              <c16:uniqueId val="{00000004-6216-4A00-BF73-8F1BDEF36CF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16-4A00-BF73-8F1BDEF36CF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16-4A00-BF73-8F1BDEF36CF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3906</c:v>
                </c:pt>
                <c:pt idx="3">
                  <c:v>4027</c:v>
                </c:pt>
                <c:pt idx="6">
                  <c:v>4085</c:v>
                </c:pt>
                <c:pt idx="9">
                  <c:v>4056</c:v>
                </c:pt>
                <c:pt idx="12">
                  <c:v>3756</c:v>
                </c:pt>
              </c:numCache>
            </c:numRef>
          </c:val>
          <c:extLst>
            <c:ext xmlns:c16="http://schemas.microsoft.com/office/drawing/2014/chart" uri="{C3380CC4-5D6E-409C-BE32-E72D297353CC}">
              <c16:uniqueId val="{00000007-6216-4A00-BF73-8F1BDEF36CF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351</c:v>
                </c:pt>
                <c:pt idx="2">
                  <c:v>#N/A</c:v>
                </c:pt>
                <c:pt idx="3">
                  <c:v>#N/A</c:v>
                </c:pt>
                <c:pt idx="4">
                  <c:v>315</c:v>
                </c:pt>
                <c:pt idx="5">
                  <c:v>#N/A</c:v>
                </c:pt>
                <c:pt idx="6">
                  <c:v>#N/A</c:v>
                </c:pt>
                <c:pt idx="7">
                  <c:v>423</c:v>
                </c:pt>
                <c:pt idx="8">
                  <c:v>#N/A</c:v>
                </c:pt>
                <c:pt idx="9">
                  <c:v>#N/A</c:v>
                </c:pt>
                <c:pt idx="10">
                  <c:v>481</c:v>
                </c:pt>
                <c:pt idx="11">
                  <c:v>#N/A</c:v>
                </c:pt>
                <c:pt idx="12">
                  <c:v>#N/A</c:v>
                </c:pt>
                <c:pt idx="13">
                  <c:v>361</c:v>
                </c:pt>
                <c:pt idx="14">
                  <c:v>#N/A</c:v>
                </c:pt>
              </c:numCache>
            </c:numRef>
          </c:val>
          <c:smooth val="0"/>
          <c:extLst>
            <c:ext xmlns:c16="http://schemas.microsoft.com/office/drawing/2014/chart" uri="{C3380CC4-5D6E-409C-BE32-E72D297353CC}">
              <c16:uniqueId val="{00000008-6216-4A00-BF73-8F1BDEF36CF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38115</c:v>
                </c:pt>
                <c:pt idx="5">
                  <c:v>36863</c:v>
                </c:pt>
                <c:pt idx="8">
                  <c:v>35564</c:v>
                </c:pt>
                <c:pt idx="11">
                  <c:v>33743</c:v>
                </c:pt>
                <c:pt idx="14">
                  <c:v>31288</c:v>
                </c:pt>
              </c:numCache>
            </c:numRef>
          </c:val>
          <c:extLst>
            <c:ext xmlns:c16="http://schemas.microsoft.com/office/drawing/2014/chart" uri="{C3380CC4-5D6E-409C-BE32-E72D297353CC}">
              <c16:uniqueId val="{00000000-C3AA-481E-AC45-F95EDF48AD0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6279</c:v>
                </c:pt>
                <c:pt idx="5">
                  <c:v>5978</c:v>
                </c:pt>
                <c:pt idx="8">
                  <c:v>6053</c:v>
                </c:pt>
                <c:pt idx="11">
                  <c:v>4446</c:v>
                </c:pt>
                <c:pt idx="14">
                  <c:v>4167</c:v>
                </c:pt>
              </c:numCache>
            </c:numRef>
          </c:val>
          <c:extLst>
            <c:ext xmlns:c16="http://schemas.microsoft.com/office/drawing/2014/chart" uri="{C3380CC4-5D6E-409C-BE32-E72D297353CC}">
              <c16:uniqueId val="{00000001-C3AA-481E-AC45-F95EDF48AD0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25544</c:v>
                </c:pt>
                <c:pt idx="5">
                  <c:v>30163</c:v>
                </c:pt>
                <c:pt idx="8">
                  <c:v>34488</c:v>
                </c:pt>
                <c:pt idx="11">
                  <c:v>36770</c:v>
                </c:pt>
                <c:pt idx="14">
                  <c:v>38000</c:v>
                </c:pt>
              </c:numCache>
            </c:numRef>
          </c:val>
          <c:extLst>
            <c:ext xmlns:c16="http://schemas.microsoft.com/office/drawing/2014/chart" uri="{C3380CC4-5D6E-409C-BE32-E72D297353CC}">
              <c16:uniqueId val="{00000002-C3AA-481E-AC45-F95EDF48AD0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AA-481E-AC45-F95EDF48AD0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AA-481E-AC45-F95EDF48AD0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35</c:v>
                </c:pt>
                <c:pt idx="6">
                  <c:v>40</c:v>
                </c:pt>
                <c:pt idx="9">
                  <c:v>0</c:v>
                </c:pt>
                <c:pt idx="12">
                  <c:v>0</c:v>
                </c:pt>
              </c:numCache>
            </c:numRef>
          </c:val>
          <c:extLst>
            <c:ext xmlns:c16="http://schemas.microsoft.com/office/drawing/2014/chart" uri="{C3380CC4-5D6E-409C-BE32-E72D297353CC}">
              <c16:uniqueId val="{00000005-C3AA-481E-AC45-F95EDF48AD0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4269</c:v>
                </c:pt>
                <c:pt idx="3">
                  <c:v>4321</c:v>
                </c:pt>
                <c:pt idx="6">
                  <c:v>4300</c:v>
                </c:pt>
                <c:pt idx="9">
                  <c:v>4519</c:v>
                </c:pt>
                <c:pt idx="12">
                  <c:v>4691</c:v>
                </c:pt>
              </c:numCache>
            </c:numRef>
          </c:val>
          <c:extLst>
            <c:ext xmlns:c16="http://schemas.microsoft.com/office/drawing/2014/chart" uri="{C3380CC4-5D6E-409C-BE32-E72D297353CC}">
              <c16:uniqueId val="{00000006-C3AA-481E-AC45-F95EDF48AD0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1021</c:v>
                </c:pt>
                <c:pt idx="3">
                  <c:v>881</c:v>
                </c:pt>
                <c:pt idx="6">
                  <c:v>731</c:v>
                </c:pt>
                <c:pt idx="9">
                  <c:v>565</c:v>
                </c:pt>
                <c:pt idx="12">
                  <c:v>431</c:v>
                </c:pt>
              </c:numCache>
            </c:numRef>
          </c:val>
          <c:extLst>
            <c:ext xmlns:c16="http://schemas.microsoft.com/office/drawing/2014/chart" uri="{C3380CC4-5D6E-409C-BE32-E72D297353CC}">
              <c16:uniqueId val="{00000007-C3AA-481E-AC45-F95EDF48AD0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9865</c:v>
                </c:pt>
                <c:pt idx="3">
                  <c:v>9140</c:v>
                </c:pt>
                <c:pt idx="6">
                  <c:v>8565</c:v>
                </c:pt>
                <c:pt idx="9">
                  <c:v>7861</c:v>
                </c:pt>
                <c:pt idx="12">
                  <c:v>7207</c:v>
                </c:pt>
              </c:numCache>
            </c:numRef>
          </c:val>
          <c:extLst>
            <c:ext xmlns:c16="http://schemas.microsoft.com/office/drawing/2014/chart" uri="{C3380CC4-5D6E-409C-BE32-E72D297353CC}">
              <c16:uniqueId val="{00000008-C3AA-481E-AC45-F95EDF48AD0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1433</c:v>
                </c:pt>
                <c:pt idx="3">
                  <c:v>1288</c:v>
                </c:pt>
                <c:pt idx="6">
                  <c:v>1241</c:v>
                </c:pt>
                <c:pt idx="9">
                  <c:v>0</c:v>
                </c:pt>
                <c:pt idx="12">
                  <c:v>0</c:v>
                </c:pt>
              </c:numCache>
            </c:numRef>
          </c:val>
          <c:extLst>
            <c:ext xmlns:c16="http://schemas.microsoft.com/office/drawing/2014/chart" uri="{C3380CC4-5D6E-409C-BE32-E72D297353CC}">
              <c16:uniqueId val="{00000009-C3AA-481E-AC45-F95EDF48AD0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29186</c:v>
                </c:pt>
                <c:pt idx="3">
                  <c:v>28921</c:v>
                </c:pt>
                <c:pt idx="6">
                  <c:v>28952</c:v>
                </c:pt>
                <c:pt idx="9">
                  <c:v>27614</c:v>
                </c:pt>
                <c:pt idx="12">
                  <c:v>26032</c:v>
                </c:pt>
              </c:numCache>
            </c:numRef>
          </c:val>
          <c:extLst>
            <c:ext xmlns:c16="http://schemas.microsoft.com/office/drawing/2014/chart" uri="{C3380CC4-5D6E-409C-BE32-E72D297353CC}">
              <c16:uniqueId val="{0000000A-C3AA-481E-AC45-F95EDF48AD0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3AA-481E-AC45-F95EDF48AD0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13099</c:v>
                </c:pt>
                <c:pt idx="1">
                  <c:v>15008</c:v>
                </c:pt>
                <c:pt idx="2">
                  <c:v>16093</c:v>
                </c:pt>
              </c:numCache>
            </c:numRef>
          </c:val>
          <c:extLst>
            <c:ext xmlns:c16="http://schemas.microsoft.com/office/drawing/2014/chart" uri="{C3380CC4-5D6E-409C-BE32-E72D297353CC}">
              <c16:uniqueId val="{00000000-8EAE-4254-9C07-E9AA9B009A7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2339</c:v>
                </c:pt>
                <c:pt idx="1">
                  <c:v>2152</c:v>
                </c:pt>
                <c:pt idx="2">
                  <c:v>1964</c:v>
                </c:pt>
              </c:numCache>
            </c:numRef>
          </c:val>
          <c:extLst>
            <c:ext xmlns:c16="http://schemas.microsoft.com/office/drawing/2014/chart" uri="{C3380CC4-5D6E-409C-BE32-E72D297353CC}">
              <c16:uniqueId val="{00000001-8EAE-4254-9C07-E9AA9B009A7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20835</c:v>
                </c:pt>
                <c:pt idx="1">
                  <c:v>21698</c:v>
                </c:pt>
                <c:pt idx="2">
                  <c:v>21873</c:v>
                </c:pt>
              </c:numCache>
            </c:numRef>
          </c:val>
          <c:extLst>
            <c:ext xmlns:c16="http://schemas.microsoft.com/office/drawing/2014/chart" uri="{C3380CC4-5D6E-409C-BE32-E72D297353CC}">
              <c16:uniqueId val="{00000002-8EAE-4254-9C07-E9AA9B009A7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{4E107C14-B11F-4F2E-A79B-8119639871DA}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B10-4474-B52D-16419E0DC4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{B09D0EF2-01DE-4CEC-9016-250855882FB9}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10-4474-B52D-16419E0DC4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{F2C9700B-BDF5-41B3-A214-2E0FF899BEE6}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10-4474-B52D-16419E0DC4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{A03A8BAC-C3FD-41F4-87D3-6A549471F2AE}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10-4474-B52D-16419E0DC4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{F0234AC5-0AC7-42DA-9D4A-BD4612AACFC6}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10-4474-B52D-16419E0DC4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{D902B70C-2B63-4EBF-9FC2-548933537131}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B10-4474-B52D-16419E0DC4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{D33DD1F3-0804-4F58-B65B-B8FE97699425}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B10-4474-B52D-16419E0DC4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{B939D848-3861-4495-92B6-78444770DE89}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B10-4474-B52D-16419E0DC4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{A67576FD-1F69-4F46-8C1C-34233FFC28DD}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B10-4474-B52D-16419E0DC4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61.6</c:v>
                </c:pt>
                <c:pt idx="16">
                  <c:v>61.5</c:v>
                </c:pt>
                <c:pt idx="24">
                  <c:v>62.3</c:v>
                </c:pt>
                <c:pt idx="32">
                  <c:v>63.4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B10-4474-B52D-16419E0DC4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{DB8842AC-7BF7-4046-B659-07BE7240442C}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B10-4474-B52D-16419E0DC4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{F996198D-FCAD-4FBB-91FE-135CDB9271E4}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10-4474-B52D-16419E0DC4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{A35EC488-C5E2-4E8F-B143-EC114F731D53}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10-4474-B52D-16419E0DC4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{C0C4D73E-66C9-40EA-8EEB-4B259C8F658F}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10-4474-B52D-16419E0DC4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{967FC72F-1E3C-46F9-ABC4-CA86B468412F}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10-4474-B52D-16419E0DC4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{FAB85C23-BD11-49A5-8F36-368E1168F411}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B10-4474-B52D-16419E0DC4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{D111ED2F-58FD-435A-8EDF-BCD1278478D2}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B10-4474-B52D-16419E0DC4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{871B47B5-A805-4E2E-A8E3-CD360D20D99C}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B10-4474-B52D-16419E0DC4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{20B8BB17-FE34-444C-908E-88DBE91E7BF0}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B10-4474-B52D-16419E0DC4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B10-4474-B52D-16419E0DC47F}"/>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{7EED5A17-CF3A-4E69-82C5-DD47ADCDC2A3}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580-4DF9-9A1C-F3F80C8CDC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{529FAD18-0562-4C10-B8D3-0B44923B1DBA}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80-4DF9-9A1C-F3F80C8CDC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{DB9AF847-DDB7-4AEE-BA11-9C0B3D5A5002}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80-4DF9-9A1C-F3F80C8CDC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{D4DF75C2-44B4-4C79-A63B-5A0677AE69A9}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80-4DF9-9A1C-F3F80C8CDC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{42CD6A44-BF68-402A-B6DA-DF3F20BBE6CB}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80-4DF9-9A1C-F3F80C8CDC4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{E38A3A2C-CE8B-4396-A0D5-9D211174B42D}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580-4DF9-9A1C-F3F80C8CDC4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{4A7F40C3-E141-4F7B-9D9F-6D2870FBCE28}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580-4DF9-9A1C-F3F80C8CDC4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{F85DD8D2-EFEB-444A-A91A-713095B5E20C}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580-4DF9-9A1C-F3F80C8CDC4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{6D4E323A-2291-48A8-9C2E-8AD23836FC57}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580-4DF9-9A1C-F3F80C8CDC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1.9</c:v>
                </c:pt>
                <c:pt idx="8">
                  <c:v>1.5</c:v>
                </c:pt>
                <c:pt idx="16">
                  <c:v>1.8</c:v>
                </c:pt>
                <c:pt idx="24">
                  <c:v>2</c:v>
                </c:pt>
                <c:pt idx="32">
                  <c:v>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580-4DF9-9A1C-F3F80C8CDC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{ED5CF9B0-6B26-4BDF-8E81-11FE07AC3AC0}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580-4DF9-9A1C-F3F80C8CDC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{36157612-A1B7-4895-9F03-8133D9D3153A}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80-4DF9-9A1C-F3F80C8CDC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{CCC37F8F-D38B-40B3-8F04-207F100D4C95}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80-4DF9-9A1C-F3F80C8CDC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{C737AE9E-B223-4A11-A568-40ACD357CEAC}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80-4DF9-9A1C-F3F80C8CDC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{36ABD639-B87F-400D-820C-D284EFFF625E}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80-4DF9-9A1C-F3F80C8CDC4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{884FB2EB-4C89-4097-8C13-1A72DDA31695}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580-4DF9-9A1C-F3F80C8CDC4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{376E85EB-A891-4829-9951-0FB1DCAA4C74}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580-4DF9-9A1C-F3F80C8CDC4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{9D208940-8DD0-4F0D-9D5F-A2C00B247EA6}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580-4DF9-9A1C-F3F80C8CDC4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{509C76F4-5FC9-4339-9044-36D17D8CD247}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580-4DF9-9A1C-F3F80C8CDC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D580-4DF9-9A1C-F3F80C8CDC40}"/>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財政力指数は、平成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月の市町村合併により、合併前の</a:t>
          </a:r>
          <a:r>
            <a:rPr kumimoji="1" lang="en-US" altLang="ja-JP" sz="1100">
              <a:latin typeface="ＭＳ Ｐゴシック" panose="020B0600070205080204" pitchFamily="50" charset="-128"/>
              <a:ea typeface="ＭＳ Ｐゴシック" panose="020B0600070205080204" pitchFamily="50" charset="-128"/>
            </a:rPr>
            <a:t>0.70</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0.56</a:t>
          </a:r>
          <a:r>
            <a:rPr kumimoji="1" lang="ja-JP" altLang="en-US" sz="1100">
              <a:latin typeface="ＭＳ Ｐゴシック" panose="020B0600070205080204" pitchFamily="50" charset="-128"/>
              <a:ea typeface="ＭＳ Ｐゴシック" panose="020B0600070205080204" pitchFamily="50" charset="-128"/>
            </a:rPr>
            <a:t>まで落ち込んだ。</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ここ数年は、低下傾向であったが、前年度と横ばいとなった。令和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特例交付金（定額減税）や法人税割の増により基準財政収入額が増加したが、国の再算定による臨時経済対策費等の増や臨時財政対策債発行可能額の減により基準財政需要額も増加したため、単年度の財政力指数はほぼ横ばいであった。</a:t>
          </a:r>
        </a:p>
        <a:p>
          <a:r>
            <a:rPr kumimoji="1" lang="ja-JP" altLang="en-US" sz="1100">
              <a:latin typeface="ＭＳ Ｐゴシック" panose="020B0600070205080204" pitchFamily="50" charset="-128"/>
              <a:ea typeface="ＭＳ Ｐゴシック" panose="020B0600070205080204" pitchFamily="50" charset="-128"/>
            </a:rPr>
            <a:t>類似団体平均と比較すると依然として下回っていることから、税収増加等による歳入の確保及び委託料や補助金の見直しなど歳出削減に努める。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1411</xdr:rowOff>
    </xdr:from>
    <xdr:to>
      <xdr:col>19</xdr:col>
      <xdr:colOff>133350</xdr:colOff>
      <xdr:row>43</xdr:row>
      <xdr:rowOff>28222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1411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122061</xdr:rowOff>
    </xdr:from>
    <xdr:to>
      <xdr:col>15</xdr:col>
      <xdr:colOff>133350</xdr:colOff>
      <xdr:row>43</xdr:row>
      <xdr:rowOff>52211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36988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経常収支比率は、前年度から</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上昇した。分子となる経常経費充当一般財源（支出）は、報償費、公債費及び下水道事業負担金などが減少したものの、人件費、扶助費及び委託料の増により増加となった。また、分母となる経常一般財源総額等（収入）は、地方特例交付金や普通交付税などの増により増加したが、支出の増加が上回ったため比率が増加した。</a:t>
          </a:r>
        </a:p>
        <a:p>
          <a:r>
            <a:rPr kumimoji="1" lang="ja-JP" altLang="en-US" sz="1200">
              <a:latin typeface="ＭＳ Ｐゴシック" panose="020B0600070205080204" pitchFamily="50" charset="-128"/>
              <a:ea typeface="ＭＳ Ｐゴシック" panose="020B0600070205080204" pitchFamily="50" charset="-128"/>
            </a:rPr>
            <a:t>類似団体平均と比較すると、平成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年度以降下回っており、今後も財源確保を継続するとともに、物価高騰による経費の増を抑えるため、需用費や委託料などの事務事業を圧縮し、経常経費の縮減に努める。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10795</xdr:rowOff>
    </xdr:from>
    <xdr:to>
      <xdr:col>23</xdr:col>
      <xdr:colOff>133350</xdr:colOff>
      <xdr:row>61</xdr:row>
      <xdr:rowOff>119380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46924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154622</xdr:rowOff>
    </xdr:from>
    <xdr:to>
      <xdr:col>19</xdr:col>
      <xdr:colOff>133350</xdr:colOff>
      <xdr:row>61</xdr:row>
      <xdr:rowOff>10795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270172"/>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3810</xdr:rowOff>
    </xdr:from>
    <xdr:to>
      <xdr:col>15</xdr:col>
      <xdr:colOff>82550</xdr:colOff>
      <xdr:row>59</xdr:row>
      <xdr:rowOff>154622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119360"/>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3810</xdr:rowOff>
    </xdr:from>
    <xdr:to>
      <xdr:col>11</xdr:col>
      <xdr:colOff>31750</xdr:colOff>
      <xdr:row>61</xdr:row>
      <xdr:rowOff>77153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119360"/>
          <a:ext cx="889000" cy="41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85107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131445</xdr:rowOff>
    </xdr:from>
    <xdr:to>
      <xdr:col>19</xdr:col>
      <xdr:colOff>184150</xdr:colOff>
      <xdr:row>61</xdr:row>
      <xdr:rowOff>61595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71772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187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103822</xdr:rowOff>
    </xdr:from>
    <xdr:to>
      <xdr:col>15</xdr:col>
      <xdr:colOff>133350</xdr:colOff>
      <xdr:row>60</xdr:row>
      <xdr:rowOff>33972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2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44149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9988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124460</xdr:rowOff>
    </xdr:from>
    <xdr:to>
      <xdr:col>11</xdr:col>
      <xdr:colOff>82550</xdr:colOff>
      <xdr:row>59</xdr:row>
      <xdr:rowOff>54610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64787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26353</xdr:rowOff>
    </xdr:from>
    <xdr:to>
      <xdr:col>7</xdr:col>
      <xdr:colOff>31750</xdr:colOff>
      <xdr:row>61</xdr:row>
      <xdr:rowOff>127953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138130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5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人当たり人件費・物件費等は、前年度から</a:t>
          </a:r>
          <a:r>
            <a:rPr kumimoji="1" lang="en-US" altLang="ja-JP" sz="1200">
              <a:latin typeface="ＭＳ Ｐゴシック" panose="020B0600070205080204" pitchFamily="50" charset="-128"/>
              <a:ea typeface="ＭＳ Ｐゴシック" panose="020B0600070205080204" pitchFamily="50" charset="-128"/>
            </a:rPr>
            <a:t>6,105</a:t>
          </a:r>
          <a:r>
            <a:rPr kumimoji="1" lang="ja-JP" altLang="en-US" sz="1200">
              <a:latin typeface="ＭＳ Ｐゴシック" panose="020B0600070205080204" pitchFamily="50" charset="-128"/>
              <a:ea typeface="ＭＳ Ｐゴシック" panose="020B0600070205080204" pitchFamily="50" charset="-128"/>
            </a:rPr>
            <a:t>円の増加した。</a:t>
          </a:r>
        </a:p>
        <a:p>
          <a:r>
            <a:rPr kumimoji="1" lang="ja-JP" altLang="en-US" sz="1200">
              <a:latin typeface="ＭＳ Ｐゴシック" panose="020B0600070205080204" pitchFamily="50" charset="-128"/>
              <a:ea typeface="ＭＳ Ｐゴシック" panose="020B0600070205080204" pitchFamily="50" charset="-128"/>
            </a:rPr>
            <a:t>物件費は、ふるさと納税の減少に伴う報償費の減や、新型コロナウイルスワクチン接種事業の減により減少したが、人件費は、職員給料及び会計年度任用職員報酬及び期末手当などの増により増加したため、全体としては増加となった。</a:t>
          </a:r>
        </a:p>
        <a:p>
          <a:r>
            <a:rPr kumimoji="1" lang="ja-JP" altLang="en-US" sz="1200">
              <a:latin typeface="ＭＳ Ｐゴシック" panose="020B0600070205080204" pitchFamily="50" charset="-128"/>
              <a:ea typeface="ＭＳ Ｐゴシック" panose="020B0600070205080204" pitchFamily="50" charset="-128"/>
            </a:rPr>
            <a:t>類似団体平均と比較して高くなっているのは、主に物件費を要因としており、ふるさと納税受入額が他団体と比べて大きく、その事務費や返礼品に費用がかかっているためである。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12316</xdr:rowOff>
    </xdr:from>
    <xdr:to>
      <xdr:col>23</xdr:col>
      <xdr:colOff>133350</xdr:colOff>
      <xdr:row>84</xdr:row>
      <xdr:rowOff>61420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14116"/>
          <a:ext cx="838200" cy="4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106702</xdr:rowOff>
    </xdr:from>
    <xdr:to>
      <xdr:col>19</xdr:col>
      <xdr:colOff>133350</xdr:colOff>
      <xdr:row>84</xdr:row>
      <xdr:rowOff>12316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37052"/>
          <a:ext cx="889000" cy="7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106702</xdr:rowOff>
    </xdr:from>
    <xdr:to>
      <xdr:col>15</xdr:col>
      <xdr:colOff>82550</xdr:colOff>
      <xdr:row>83</xdr:row>
      <xdr:rowOff>111496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337052"/>
          <a:ext cx="889000" cy="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24814</xdr:rowOff>
    </xdr:from>
    <xdr:to>
      <xdr:col>11</xdr:col>
      <xdr:colOff>31750</xdr:colOff>
      <xdr:row>83</xdr:row>
      <xdr:rowOff>111496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55164"/>
          <a:ext cx="889000" cy="8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10620</xdr:rowOff>
    </xdr:from>
    <xdr:to>
      <xdr:col>23</xdr:col>
      <xdr:colOff>184150</xdr:colOff>
      <xdr:row>84</xdr:row>
      <xdr:rowOff>112220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154147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8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132966</xdr:rowOff>
    </xdr:from>
    <xdr:to>
      <xdr:col>19</xdr:col>
      <xdr:colOff>184150</xdr:colOff>
      <xdr:row>84</xdr:row>
      <xdr:rowOff>63116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6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47893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49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55902</xdr:rowOff>
    </xdr:from>
    <xdr:to>
      <xdr:col>15</xdr:col>
      <xdr:colOff>133350</xdr:colOff>
      <xdr:row>83</xdr:row>
      <xdr:rowOff>157502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8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142279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7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60696</xdr:rowOff>
    </xdr:from>
    <xdr:to>
      <xdr:col>11</xdr:col>
      <xdr:colOff>82550</xdr:colOff>
      <xdr:row>83</xdr:row>
      <xdr:rowOff>162296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9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147073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145464</xdr:rowOff>
    </xdr:from>
    <xdr:to>
      <xdr:col>7</xdr:col>
      <xdr:colOff>31750</xdr:colOff>
      <xdr:row>83</xdr:row>
      <xdr:rowOff>75614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60391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9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ラスパイレス指数は、給与水準は人事院勧告により全国的に上昇したが、高給管理職の減などにより、前年度から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ポイント低下し、依然として類似団体と比較して低くなっている。今後も定員適正化計画に基づき退職者数と新規採用職員数を調整し、引き続き給与水準の適正化に努める。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152400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739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85</xdr:row>
      <xdr:rowOff>152400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911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91179"/>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290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人当たり職員数は、職員数の増により、前年度から</a:t>
          </a:r>
          <a:r>
            <a:rPr kumimoji="1" lang="en-US" altLang="ja-JP" sz="1200">
              <a:latin typeface="ＭＳ Ｐゴシック" panose="020B0600070205080204" pitchFamily="50" charset="-128"/>
              <a:ea typeface="ＭＳ Ｐゴシック" panose="020B0600070205080204" pitchFamily="50" charset="-128"/>
            </a:rPr>
            <a:t>0.02</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定員管理の状況は、定員適正化計画に基づき、暫定再任用職員や会計年度任用職員の活用など様々な方策により、効率的・効果的な行政運営に積極的に努めたことにより、類似団体平均より下回る水準にある。今後も社会情勢の変化や行政需要の動向、定年延長制度を考慮した上で、継続的な市民サービスの質の向上をめざし、適正な職員数、年齢構成の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83185</xdr:rowOff>
    </xdr:from>
    <xdr:to>
      <xdr:col>81</xdr:col>
      <xdr:colOff>44450</xdr:colOff>
      <xdr:row>61</xdr:row>
      <xdr:rowOff>86632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4163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64226</xdr:rowOff>
    </xdr:from>
    <xdr:to>
      <xdr:col>77</xdr:col>
      <xdr:colOff>44450</xdr:colOff>
      <xdr:row>61</xdr:row>
      <xdr:rowOff>83185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22676"/>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45266</xdr:rowOff>
    </xdr:from>
    <xdr:to>
      <xdr:col>72</xdr:col>
      <xdr:colOff>203200</xdr:colOff>
      <xdr:row>61</xdr:row>
      <xdr:rowOff>64226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03716"/>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31478</xdr:rowOff>
    </xdr:from>
    <xdr:to>
      <xdr:col>68</xdr:col>
      <xdr:colOff>152400</xdr:colOff>
      <xdr:row>61</xdr:row>
      <xdr:rowOff>45266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89928"/>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35832</xdr:rowOff>
    </xdr:from>
    <xdr:to>
      <xdr:col>81</xdr:col>
      <xdr:colOff>95250</xdr:colOff>
      <xdr:row>61</xdr:row>
      <xdr:rowOff>137432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9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52359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39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32385</xdr:rowOff>
    </xdr:from>
    <xdr:to>
      <xdr:col>77</xdr:col>
      <xdr:colOff>95250</xdr:colOff>
      <xdr:row>61</xdr:row>
      <xdr:rowOff>133985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144162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59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13426</xdr:rowOff>
    </xdr:from>
    <xdr:to>
      <xdr:col>73</xdr:col>
      <xdr:colOff>44450</xdr:colOff>
      <xdr:row>61</xdr:row>
      <xdr:rowOff>115026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125203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4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165916</xdr:rowOff>
    </xdr:from>
    <xdr:to>
      <xdr:col>68</xdr:col>
      <xdr:colOff>203200</xdr:colOff>
      <xdr:row>61</xdr:row>
      <xdr:rowOff>96066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5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106243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152128</xdr:rowOff>
    </xdr:from>
    <xdr:to>
      <xdr:col>64</xdr:col>
      <xdr:colOff>152400</xdr:colOff>
      <xdr:row>61</xdr:row>
      <xdr:rowOff>82278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92455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0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実質公債費比率は、平成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年度以降低下していたが、令和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年度から増加に転じた。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標準財政規模の増及び元利償還金及び準元利償還金の減などにより、単年度の実質公債費比率が減少したため、前年度と横ばいとなった。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類似団体平均と比較しても継続して下回る結果となっている。今後も、公共事業の平準化とともに、計画的に市債を発行しながら、実質公債費比率の急激な上昇を抑える。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57150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4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41063</xdr:rowOff>
    </xdr:from>
    <xdr:to>
      <xdr:col>77</xdr:col>
      <xdr:colOff>44450</xdr:colOff>
      <xdr:row>39</xdr:row>
      <xdr:rowOff>57150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276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41063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0348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39</xdr:row>
      <xdr:rowOff>49106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7034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161713</xdr:rowOff>
    </xdr:from>
    <xdr:to>
      <xdr:col>73</xdr:col>
      <xdr:colOff>44450</xdr:colOff>
      <xdr:row>39</xdr:row>
      <xdr:rowOff>91863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102040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77910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169756</xdr:rowOff>
    </xdr:from>
    <xdr:to>
      <xdr:col>64</xdr:col>
      <xdr:colOff>152400</xdr:colOff>
      <xdr:row>39</xdr:row>
      <xdr:rowOff>99906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110083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将来負担比率は、充当可能財源等が将来負担額を上回っているため、平成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年度以降継続して「－（マイナス）」となっており、令和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将来負担額は、地方債現在高や債務負担行為に基づく支出予定額などの減により、減少している。</a:t>
          </a:r>
        </a:p>
        <a:p>
          <a:r>
            <a:rPr kumimoji="1" lang="ja-JP" altLang="en-US" sz="1300">
              <a:latin typeface="ＭＳ Ｐゴシック" panose="020B0600070205080204" pitchFamily="50" charset="-128"/>
              <a:ea typeface="ＭＳ Ｐゴシック" panose="020B0600070205080204" pitchFamily="50" charset="-128"/>
            </a:rPr>
            <a:t>引き続き、公共施設の更新を計画的に行いながら、地方債を発行しつつも、財政の健全化に努める。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人件費は、職員給料及び会計年度任用職員報酬及び期末手当などの増により、前年度から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類似団体平均と比較して、継続して低い水準となっており、令和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今後も定員適正化計画に基づき、定年延長の管理と職員の計画的な採用を行い、人件費の適正管理に努める。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165862</xdr:rowOff>
    </xdr:from>
    <xdr:to>
      <xdr:col>24</xdr:col>
      <xdr:colOff>25400</xdr:colOff>
      <xdr:row>36</xdr:row>
      <xdr:rowOff>62992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6661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165862</xdr:rowOff>
    </xdr:from>
    <xdr:to>
      <xdr:col>19</xdr:col>
      <xdr:colOff>187325</xdr:colOff>
      <xdr:row>36</xdr:row>
      <xdr:rowOff>3556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666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165862</xdr:rowOff>
    </xdr:from>
    <xdr:to>
      <xdr:col>15</xdr:col>
      <xdr:colOff>98425</xdr:colOff>
      <xdr:row>36</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666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165862</xdr:rowOff>
    </xdr:from>
    <xdr:to>
      <xdr:col>11</xdr:col>
      <xdr:colOff>9525</xdr:colOff>
      <xdr:row>36</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6661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xdr:rowOff>
    </xdr:from>
    <xdr:to>
      <xdr:col>24</xdr:col>
      <xdr:colOff>76200</xdr:colOff>
      <xdr:row>36</xdr:row>
      <xdr:rowOff>113792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28719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124206</xdr:rowOff>
    </xdr:from>
    <xdr:to>
      <xdr:col>15</xdr:col>
      <xdr:colOff>149225</xdr:colOff>
      <xdr:row>36</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64533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115062</xdr:rowOff>
    </xdr:from>
    <xdr:to>
      <xdr:col>11</xdr:col>
      <xdr:colOff>60325</xdr:colOff>
      <xdr:row>36</xdr:row>
      <xdr:rowOff>45212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55389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物件費に係るものは、物価高騰に伴う光熱水費の増加や管理運営業務などの委託料が増加したため、前年度から</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類似団体平均と比較して、継続して低い水準となっており、令和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年度では、</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200">
              <a:latin typeface="ＭＳ Ｐゴシック" panose="020B0600070205080204" pitchFamily="50" charset="-128"/>
              <a:ea typeface="ＭＳ Ｐゴシック" panose="020B0600070205080204" pitchFamily="50" charset="-128"/>
            </a:rPr>
            <a:t>今後も物価高騰等の影響により需用費や委託料の増加が見込まれるため、事務事業の見直しや施設の統廃合等により、物件費の抑制に努める。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119380</xdr:rowOff>
    </xdr:from>
    <xdr:to>
      <xdr:col>82</xdr:col>
      <xdr:colOff>107950</xdr:colOff>
      <xdr:row>14</xdr:row>
      <xdr:rowOff>165100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9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66040</xdr:rowOff>
    </xdr:from>
    <xdr:to>
      <xdr:col>78</xdr:col>
      <xdr:colOff>69850</xdr:colOff>
      <xdr:row>14</xdr:row>
      <xdr:rowOff>119380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663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xdr:rowOff>
    </xdr:from>
    <xdr:to>
      <xdr:col>73</xdr:col>
      <xdr:colOff>180975</xdr:colOff>
      <xdr:row>14</xdr:row>
      <xdr:rowOff>66040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05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xdr:rowOff>
    </xdr:from>
    <xdr:to>
      <xdr:col>69</xdr:col>
      <xdr:colOff>92075</xdr:colOff>
      <xdr:row>14</xdr:row>
      <xdr:rowOff>88900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053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114300</xdr:rowOff>
    </xdr:from>
    <xdr:to>
      <xdr:col>82</xdr:col>
      <xdr:colOff>158750</xdr:colOff>
      <xdr:row>15</xdr:row>
      <xdr:rowOff>44450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130827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68580</xdr:rowOff>
    </xdr:from>
    <xdr:to>
      <xdr:col>78</xdr:col>
      <xdr:colOff>120650</xdr:colOff>
      <xdr:row>14</xdr:row>
      <xdr:rowOff>170180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8907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xdr:rowOff>
    </xdr:from>
    <xdr:to>
      <xdr:col>74</xdr:col>
      <xdr:colOff>31750</xdr:colOff>
      <xdr:row>14</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127017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125730</xdr:rowOff>
    </xdr:from>
    <xdr:to>
      <xdr:col>69</xdr:col>
      <xdr:colOff>142875</xdr:colOff>
      <xdr:row>14</xdr:row>
      <xdr:rowOff>55880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66057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38100</xdr:rowOff>
    </xdr:from>
    <xdr:to>
      <xdr:col>65</xdr:col>
      <xdr:colOff>53975</xdr:colOff>
      <xdr:row>14</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扶助費は、障がい者及び障がい児福祉サービス費用の増加、また、子ども医療費助成（単独分）などの増加により、前年度より</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ポイント大幅に上昇した。</a:t>
          </a:r>
        </a:p>
        <a:p>
          <a:r>
            <a:rPr kumimoji="1" lang="ja-JP" altLang="en-US" sz="1200">
              <a:latin typeface="ＭＳ Ｐゴシック" panose="020B0600070205080204" pitchFamily="50" charset="-128"/>
              <a:ea typeface="ＭＳ Ｐゴシック" panose="020B0600070205080204" pitchFamily="50" charset="-128"/>
            </a:rPr>
            <a:t>類似団体平均と比較して、引き続きふるさと納税による財源を活用できたことから、低い水準となっており、令和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年度では、</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ポイント下回る結果となった。今後も障がい者自立支援給付費や保育所運営などの増加が見込まれることから、国庫補助金やふるさと納税などの財源を確保していく。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146050</xdr:rowOff>
    </xdr:from>
    <xdr:to>
      <xdr:col>24</xdr:col>
      <xdr:colOff>25400</xdr:colOff>
      <xdr:row>56</xdr:row>
      <xdr:rowOff>25400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32900"/>
          <a:ext cx="838200" cy="39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82550</xdr:rowOff>
    </xdr:from>
    <xdr:to>
      <xdr:col>19</xdr:col>
      <xdr:colOff>187325</xdr:colOff>
      <xdr:row>53</xdr:row>
      <xdr:rowOff>146050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69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82550</xdr:rowOff>
    </xdr:from>
    <xdr:to>
      <xdr:col>15</xdr:col>
      <xdr:colOff>98425</xdr:colOff>
      <xdr:row>53</xdr:row>
      <xdr:rowOff>82550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6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82550</xdr:rowOff>
    </xdr:from>
    <xdr:to>
      <xdr:col>11</xdr:col>
      <xdr:colOff>9525</xdr:colOff>
      <xdr:row>53</xdr:row>
      <xdr:rowOff>120650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6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146050</xdr:rowOff>
    </xdr:from>
    <xdr:to>
      <xdr:col>24</xdr:col>
      <xdr:colOff>76200</xdr:colOff>
      <xdr:row>56</xdr:row>
      <xdr:rowOff>76200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31750</xdr:rowOff>
    </xdr:from>
    <xdr:to>
      <xdr:col>15</xdr:col>
      <xdr:colOff>149225</xdr:colOff>
      <xdr:row>53</xdr:row>
      <xdr:rowOff>133350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31750</xdr:rowOff>
    </xdr:from>
    <xdr:to>
      <xdr:col>11</xdr:col>
      <xdr:colOff>60325</xdr:colOff>
      <xdr:row>53</xdr:row>
      <xdr:rowOff>133350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143527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69850</xdr:rowOff>
    </xdr:from>
    <xdr:to>
      <xdr:col>6</xdr:col>
      <xdr:colOff>171450</xdr:colOff>
      <xdr:row>54</xdr:row>
      <xdr:rowOff>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その他経費に係るものには、繰出金・維持補修費・投資及び出資金等が含まれる。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年度以降、下水道事業の法適化により繰出金が大きく減少したため類似団体と比較して下回った。令和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年度は、除雪対策経費や後期高齢者医療給付費負担金が増加したため、前年度から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18143</xdr:rowOff>
    </xdr:from>
    <xdr:to>
      <xdr:col>82</xdr:col>
      <xdr:colOff>107950</xdr:colOff>
      <xdr:row>58</xdr:row>
      <xdr:rowOff>29028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622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80735</xdr:rowOff>
    </xdr:from>
    <xdr:to>
      <xdr:col>78</xdr:col>
      <xdr:colOff>69850</xdr:colOff>
      <xdr:row>58</xdr:row>
      <xdr:rowOff>18143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533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80735</xdr:rowOff>
    </xdr:from>
    <xdr:to>
      <xdr:col>73</xdr:col>
      <xdr:colOff>180975</xdr:colOff>
      <xdr:row>57</xdr:row>
      <xdr:rowOff>124278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853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57</xdr:row>
      <xdr:rowOff>156935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96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166205</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138793</xdr:rowOff>
    </xdr:from>
    <xdr:to>
      <xdr:col>78</xdr:col>
      <xdr:colOff>120650</xdr:colOff>
      <xdr:row>58</xdr:row>
      <xdr:rowOff>68943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79120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8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29935</xdr:rowOff>
    </xdr:from>
    <xdr:to>
      <xdr:col>74</xdr:col>
      <xdr:colOff>31750</xdr:colOff>
      <xdr:row>57</xdr:row>
      <xdr:rowOff>131535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141712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補助費等に係るものは、子育て応援券地域経済応援券事業の報償費に対する財源確保や、下水道事業負担金の減少により、前年度から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類似団体平均と比較して、一部事務組合や下水道事業への補助が大きいため</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ポイント上回っており、引き続き高い水準にあるため、各種団体等への経常的な補助金や事業補助金の補助内容を精査するなど見直しを行っていく。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14986</xdr:rowOff>
    </xdr:from>
    <xdr:to>
      <xdr:col>82</xdr:col>
      <xdr:colOff>107950</xdr:colOff>
      <xdr:row>37</xdr:row>
      <xdr:rowOff>110998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58636"/>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56134</xdr:rowOff>
    </xdr:from>
    <xdr:to>
      <xdr:col>78</xdr:col>
      <xdr:colOff>69850</xdr:colOff>
      <xdr:row>37</xdr:row>
      <xdr:rowOff>110998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997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56134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312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159004</xdr:rowOff>
    </xdr:from>
    <xdr:to>
      <xdr:col>69</xdr:col>
      <xdr:colOff>92075</xdr:colOff>
      <xdr:row>37</xdr:row>
      <xdr:rowOff>37846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312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107713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公債費は、平成</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月に市町村合併を行った当市は、合併特例事業債を活用して事業を実施していることなどから、他団体と比べて公債費が大きくなっており、類似団体平均と比較して、上回っている状況である。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ポイント減少し、類似団体に近くなっている。今後も、公共施設の更新や学校施設の長寿命化事業が続くことから、計画的に実施し公債費の抑制に努める。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133858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27150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129287</xdr:rowOff>
    </xdr:from>
    <xdr:to>
      <xdr:col>19</xdr:col>
      <xdr:colOff>187325</xdr:colOff>
      <xdr:row>77</xdr:row>
      <xdr:rowOff>133858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098800" y="133309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110998</xdr:rowOff>
    </xdr:from>
    <xdr:to>
      <xdr:col>15</xdr:col>
      <xdr:colOff>98425</xdr:colOff>
      <xdr:row>77</xdr:row>
      <xdr:rowOff>129287</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3126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110998</xdr:rowOff>
    </xdr:from>
    <xdr:to>
      <xdr:col>11</xdr:col>
      <xdr:colOff>9525</xdr:colOff>
      <xdr:row>77</xdr:row>
      <xdr:rowOff>152146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3126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83058</xdr:rowOff>
    </xdr:from>
    <xdr:to>
      <xdr:col>20</xdr:col>
      <xdr:colOff>38100</xdr:colOff>
      <xdr:row>78</xdr:row>
      <xdr:rowOff>13208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78487</xdr:rowOff>
    </xdr:from>
    <xdr:to>
      <xdr:col>15</xdr:col>
      <xdr:colOff>149225</xdr:colOff>
      <xdr:row>78</xdr:row>
      <xdr:rowOff>8637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164864</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60198</xdr:rowOff>
    </xdr:from>
    <xdr:to>
      <xdr:col>11</xdr:col>
      <xdr:colOff>60325</xdr:colOff>
      <xdr:row>77</xdr:row>
      <xdr:rowOff>161798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146575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公債費以外に係る経常収支比率は、分母の経常一般財源総額等が増加し、分子である経費充当一般財源においても大きく増加したため、前年度と比較して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類似団体平均と比較して、継続的に下回っており、令和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ポイント下回っているが、差は縮小している。</a:t>
          </a:r>
        </a:p>
        <a:p>
          <a:r>
            <a:rPr kumimoji="1" lang="ja-JP" altLang="en-US" sz="1300">
              <a:latin typeface="ＭＳ Ｐゴシック" panose="020B0600070205080204" pitchFamily="50" charset="-128"/>
              <a:ea typeface="ＭＳ Ｐゴシック" panose="020B0600070205080204" pitchFamily="50" charset="-128"/>
            </a:rPr>
            <a:t>今後も、公営企業会計の健全化に一層努め、各事業の見直しなど経常経費の削減を進めていく。</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21844</xdr:rowOff>
    </xdr:from>
    <xdr:to>
      <xdr:col>82</xdr:col>
      <xdr:colOff>107950</xdr:colOff>
      <xdr:row>81</xdr:row>
      <xdr:rowOff>14987</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3052044"/>
          <a:ext cx="0" cy="85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158514</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7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14987</xdr:rowOff>
    </xdr:from>
    <xdr:to>
      <xdr:col>82</xdr:col>
      <xdr:colOff>196850</xdr:colOff>
      <xdr:row>81</xdr:row>
      <xdr:rowOff>14987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902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108221</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79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21844</xdr:rowOff>
    </xdr:from>
    <xdr:to>
      <xdr:col>82</xdr:col>
      <xdr:colOff>196850</xdr:colOff>
      <xdr:row>76</xdr:row>
      <xdr:rowOff>21844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05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101854</xdr:rowOff>
    </xdr:from>
    <xdr:to>
      <xdr:col>82</xdr:col>
      <xdr:colOff>107950</xdr:colOff>
      <xdr:row>76</xdr:row>
      <xdr:rowOff>76708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6060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137431</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3390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165354</xdr:rowOff>
    </xdr:from>
    <xdr:to>
      <xdr:col>82</xdr:col>
      <xdr:colOff>158750</xdr:colOff>
      <xdr:row>78</xdr:row>
      <xdr:rowOff>95504</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127000</xdr:rowOff>
    </xdr:from>
    <xdr:to>
      <xdr:col>78</xdr:col>
      <xdr:colOff>69850</xdr:colOff>
      <xdr:row>75</xdr:row>
      <xdr:rowOff>101854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81430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96774</xdr:rowOff>
    </xdr:from>
    <xdr:to>
      <xdr:col>78</xdr:col>
      <xdr:colOff>120650</xdr:colOff>
      <xdr:row>78</xdr:row>
      <xdr:rowOff>26924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11701</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84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30988</xdr:rowOff>
    </xdr:from>
    <xdr:to>
      <xdr:col>73</xdr:col>
      <xdr:colOff>180975</xdr:colOff>
      <xdr:row>74</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71828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30988</xdr:rowOff>
    </xdr:from>
    <xdr:to>
      <xdr:col>69</xdr:col>
      <xdr:colOff>92075</xdr:colOff>
      <xdr:row>75</xdr:row>
      <xdr:rowOff>133858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718288"/>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25908</xdr:rowOff>
    </xdr:from>
    <xdr:to>
      <xdr:col>82</xdr:col>
      <xdr:colOff>158750</xdr:colOff>
      <xdr:row>76</xdr:row>
      <xdr:rowOff>127508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105935</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6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51054</xdr:rowOff>
    </xdr:from>
    <xdr:to>
      <xdr:col>78</xdr:col>
      <xdr:colOff>120650</xdr:colOff>
      <xdr:row>75</xdr:row>
      <xdr:rowOff>152654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162831</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76200</xdr:rowOff>
    </xdr:from>
    <xdr:to>
      <xdr:col>74</xdr:col>
      <xdr:colOff>31750</xdr:colOff>
      <xdr:row>75</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151638</xdr:rowOff>
    </xdr:from>
    <xdr:to>
      <xdr:col>69</xdr:col>
      <xdr:colOff>142875</xdr:colOff>
      <xdr:row>74</xdr:row>
      <xdr:rowOff>81788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91965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43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83058</xdr:rowOff>
    </xdr:from>
    <xdr:to>
      <xdr:col>65</xdr:col>
      <xdr:colOff>53975</xdr:colOff>
      <xdr:row>76</xdr:row>
      <xdr:rowOff>13208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23385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14224</xdr:rowOff>
    </xdr:from>
    <xdr:to>
      <xdr:col>29</xdr:col>
      <xdr:colOff>127000</xdr:colOff>
      <xdr:row>17</xdr:row>
      <xdr:rowOff>141288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76499"/>
          <a:ext cx="647700" cy="127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170451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612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141288</xdr:rowOff>
    </xdr:from>
    <xdr:to>
      <xdr:col>26</xdr:col>
      <xdr:colOff>50800</xdr:colOff>
      <xdr:row>17</xdr:row>
      <xdr:rowOff>170434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3563"/>
          <a:ext cx="698500" cy="29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170434</xdr:rowOff>
    </xdr:from>
    <xdr:to>
      <xdr:col>22</xdr:col>
      <xdr:colOff>114300</xdr:colOff>
      <xdr:row>18</xdr:row>
      <xdr:rowOff>21368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2709"/>
          <a:ext cx="698500" cy="22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21368</xdr:rowOff>
    </xdr:from>
    <xdr:to>
      <xdr:col>18</xdr:col>
      <xdr:colOff>177800</xdr:colOff>
      <xdr:row>18</xdr:row>
      <xdr:rowOff>43161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5093"/>
          <a:ext cx="698500" cy="21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134874</xdr:rowOff>
    </xdr:from>
    <xdr:to>
      <xdr:col>29</xdr:col>
      <xdr:colOff>177800</xdr:colOff>
      <xdr:row>17</xdr:row>
      <xdr:rowOff>65024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25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151401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70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90488</xdr:rowOff>
    </xdr:from>
    <xdr:to>
      <xdr:col>26</xdr:col>
      <xdr:colOff>101600</xdr:colOff>
      <xdr:row>18</xdr:row>
      <xdr:rowOff>20638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2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30815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1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119634</xdr:rowOff>
    </xdr:from>
    <xdr:to>
      <xdr:col>22</xdr:col>
      <xdr:colOff>165100</xdr:colOff>
      <xdr:row>18</xdr:row>
      <xdr:rowOff>49784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1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59961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5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142018</xdr:rowOff>
    </xdr:from>
    <xdr:to>
      <xdr:col>19</xdr:col>
      <xdr:colOff>38100</xdr:colOff>
      <xdr:row>18</xdr:row>
      <xdr:rowOff>72168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4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82345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73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163811</xdr:rowOff>
    </xdr:from>
    <xdr:to>
      <xdr:col>15</xdr:col>
      <xdr:colOff>101600</xdr:colOff>
      <xdr:row>18</xdr:row>
      <xdr:rowOff>93961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6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104138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9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145778</xdr:rowOff>
    </xdr:from>
    <xdr:to>
      <xdr:col>29</xdr:col>
      <xdr:colOff>127000</xdr:colOff>
      <xdr:row>37</xdr:row>
      <xdr:rowOff>19101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099028"/>
          <a:ext cx="647700" cy="44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145778</xdr:rowOff>
    </xdr:from>
    <xdr:to>
      <xdr:col>26</xdr:col>
      <xdr:colOff>50800</xdr:colOff>
      <xdr:row>36</xdr:row>
      <xdr:rowOff>169585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99028"/>
          <a:ext cx="698500" cy="23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169585</xdr:rowOff>
    </xdr:from>
    <xdr:to>
      <xdr:col>22</xdr:col>
      <xdr:colOff>114300</xdr:colOff>
      <xdr:row>37</xdr:row>
      <xdr:rowOff>40132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22835"/>
          <a:ext cx="698500" cy="41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28800</xdr:rowOff>
    </xdr:from>
    <xdr:to>
      <xdr:col>18</xdr:col>
      <xdr:colOff>177800</xdr:colOff>
      <xdr:row>37</xdr:row>
      <xdr:rowOff>40132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153500"/>
          <a:ext cx="698500" cy="11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139751</xdr:rowOff>
    </xdr:from>
    <xdr:to>
      <xdr:col>29</xdr:col>
      <xdr:colOff>177800</xdr:colOff>
      <xdr:row>37</xdr:row>
      <xdr:rowOff>69901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93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111828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6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94978</xdr:rowOff>
    </xdr:from>
    <xdr:to>
      <xdr:col>26</xdr:col>
      <xdr:colOff>101600</xdr:colOff>
      <xdr:row>37</xdr:row>
      <xdr:rowOff>25128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4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9905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34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118785</xdr:rowOff>
    </xdr:from>
    <xdr:to>
      <xdr:col>22</xdr:col>
      <xdr:colOff>165100</xdr:colOff>
      <xdr:row>37</xdr:row>
      <xdr:rowOff>48935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2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33712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5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160782</xdr:rowOff>
    </xdr:from>
    <xdr:to>
      <xdr:col>19</xdr:col>
      <xdr:colOff>38100</xdr:colOff>
      <xdr:row>37</xdr:row>
      <xdr:rowOff>90932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14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75709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0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149450</xdr:rowOff>
    </xdr:from>
    <xdr:to>
      <xdr:col>15</xdr:col>
      <xdr:colOff>101600</xdr:colOff>
      <xdr:row>37</xdr:row>
      <xdr:rowOff>79600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02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64377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28682</xdr:rowOff>
    </xdr:from>
    <xdr:to>
      <xdr:col>24</xdr:col>
      <xdr:colOff>63500</xdr:colOff>
      <xdr:row>36</xdr:row>
      <xdr:rowOff>131568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00882"/>
          <a:ext cx="838200" cy="10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131568</xdr:rowOff>
    </xdr:from>
    <xdr:to>
      <xdr:col>19</xdr:col>
      <xdr:colOff>177800</xdr:colOff>
      <xdr:row>36</xdr:row>
      <xdr:rowOff>134557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3768"/>
          <a:ext cx="889000" cy="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134557</xdr:rowOff>
    </xdr:from>
    <xdr:to>
      <xdr:col>15</xdr:col>
      <xdr:colOff>50800</xdr:colOff>
      <xdr:row>36</xdr:row>
      <xdr:rowOff>146852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6757"/>
          <a:ext cx="889000" cy="1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146852</xdr:rowOff>
    </xdr:from>
    <xdr:to>
      <xdr:col>10</xdr:col>
      <xdr:colOff>114300</xdr:colOff>
      <xdr:row>36</xdr:row>
      <xdr:rowOff>152077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19052"/>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149332</xdr:rowOff>
    </xdr:from>
    <xdr:to>
      <xdr:col>24</xdr:col>
      <xdr:colOff>114300</xdr:colOff>
      <xdr:row>36</xdr:row>
      <xdr:rowOff>79482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127759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2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80768</xdr:rowOff>
    </xdr:from>
    <xdr:to>
      <xdr:col>20</xdr:col>
      <xdr:colOff>38100</xdr:colOff>
      <xdr:row>37</xdr:row>
      <xdr:rowOff>10918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2045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4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83757</xdr:rowOff>
    </xdr:from>
    <xdr:to>
      <xdr:col>15</xdr:col>
      <xdr:colOff>101600</xdr:colOff>
      <xdr:row>37</xdr:row>
      <xdr:rowOff>13907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5034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4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96052</xdr:rowOff>
    </xdr:from>
    <xdr:to>
      <xdr:col>10</xdr:col>
      <xdr:colOff>165100</xdr:colOff>
      <xdr:row>37</xdr:row>
      <xdr:rowOff>26202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17329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6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101277</xdr:rowOff>
    </xdr:from>
    <xdr:to>
      <xdr:col>6</xdr:col>
      <xdr:colOff>38100</xdr:colOff>
      <xdr:row>37</xdr:row>
      <xdr:rowOff>31427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22554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6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17464</xdr:rowOff>
    </xdr:from>
    <xdr:to>
      <xdr:col>24</xdr:col>
      <xdr:colOff>63500</xdr:colOff>
      <xdr:row>55</xdr:row>
      <xdr:rowOff>25726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447214"/>
          <a:ext cx="83820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17464</xdr:rowOff>
    </xdr:from>
    <xdr:to>
      <xdr:col>19</xdr:col>
      <xdr:colOff>177800</xdr:colOff>
      <xdr:row>55</xdr:row>
      <xdr:rowOff>84901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447214"/>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77521</xdr:rowOff>
    </xdr:from>
    <xdr:to>
      <xdr:col>15</xdr:col>
      <xdr:colOff>50800</xdr:colOff>
      <xdr:row>55</xdr:row>
      <xdr:rowOff>84901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507271"/>
          <a:ext cx="889000" cy="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77521</xdr:rowOff>
    </xdr:from>
    <xdr:to>
      <xdr:col>10</xdr:col>
      <xdr:colOff>114300</xdr:colOff>
      <xdr:row>55</xdr:row>
      <xdr:rowOff>162037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07271"/>
          <a:ext cx="889000" cy="8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146376</xdr:rowOff>
    </xdr:from>
    <xdr:to>
      <xdr:col>24</xdr:col>
      <xdr:colOff>114300</xdr:colOff>
      <xdr:row>55</xdr:row>
      <xdr:rowOff>76526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0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169253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25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138114</xdr:rowOff>
    </xdr:from>
    <xdr:to>
      <xdr:col>20</xdr:col>
      <xdr:colOff>38100</xdr:colOff>
      <xdr:row>55</xdr:row>
      <xdr:rowOff>68264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39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84791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917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34101</xdr:rowOff>
    </xdr:from>
    <xdr:to>
      <xdr:col>15</xdr:col>
      <xdr:colOff>101600</xdr:colOff>
      <xdr:row>55</xdr:row>
      <xdr:rowOff>135701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6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152228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23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26721</xdr:rowOff>
    </xdr:from>
    <xdr:to>
      <xdr:col>10</xdr:col>
      <xdr:colOff>165100</xdr:colOff>
      <xdr:row>55</xdr:row>
      <xdr:rowOff>128321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45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144848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23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111237</xdr:rowOff>
    </xdr:from>
    <xdr:to>
      <xdr:col>6</xdr:col>
      <xdr:colOff>38100</xdr:colOff>
      <xdr:row>56</xdr:row>
      <xdr:rowOff>41387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54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57914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1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83465</xdr:rowOff>
    </xdr:from>
    <xdr:to>
      <xdr:col>24</xdr:col>
      <xdr:colOff>63500</xdr:colOff>
      <xdr:row>77</xdr:row>
      <xdr:rowOff>140805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85115"/>
          <a:ext cx="838200" cy="5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140805</xdr:rowOff>
    </xdr:from>
    <xdr:to>
      <xdr:col>19</xdr:col>
      <xdr:colOff>177800</xdr:colOff>
      <xdr:row>77</xdr:row>
      <xdr:rowOff>167742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42455"/>
          <a:ext cx="889000" cy="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162294</xdr:rowOff>
    </xdr:from>
    <xdr:to>
      <xdr:col>15</xdr:col>
      <xdr:colOff>50800</xdr:colOff>
      <xdr:row>77</xdr:row>
      <xdr:rowOff>167742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63944"/>
          <a:ext cx="8890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162294</xdr:rowOff>
    </xdr:from>
    <xdr:to>
      <xdr:col>10</xdr:col>
      <xdr:colOff>114300</xdr:colOff>
      <xdr:row>78</xdr:row>
      <xdr:rowOff>60452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3944"/>
          <a:ext cx="889000" cy="6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32665</xdr:rowOff>
    </xdr:from>
    <xdr:to>
      <xdr:col>24</xdr:col>
      <xdr:colOff>114300</xdr:colOff>
      <xdr:row>77</xdr:row>
      <xdr:rowOff>134265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3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55542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8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90005</xdr:rowOff>
    </xdr:from>
    <xdr:to>
      <xdr:col>20</xdr:col>
      <xdr:colOff>38100</xdr:colOff>
      <xdr:row>78</xdr:row>
      <xdr:rowOff>20155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9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36682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6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116942</xdr:rowOff>
    </xdr:from>
    <xdr:to>
      <xdr:col>15</xdr:col>
      <xdr:colOff>101600</xdr:colOff>
      <xdr:row>78</xdr:row>
      <xdr:rowOff>47092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38219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111494</xdr:rowOff>
    </xdr:from>
    <xdr:to>
      <xdr:col>10</xdr:col>
      <xdr:colOff>165100</xdr:colOff>
      <xdr:row>78</xdr:row>
      <xdr:rowOff>41644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58171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8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9652</xdr:rowOff>
    </xdr:from>
    <xdr:to>
      <xdr:col>6</xdr:col>
      <xdr:colOff>38100</xdr:colOff>
      <xdr:row>78</xdr:row>
      <xdr:rowOff>111252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8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102379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7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149098</xdr:rowOff>
    </xdr:from>
    <xdr:to>
      <xdr:col>24</xdr:col>
      <xdr:colOff>63500</xdr:colOff>
      <xdr:row>96</xdr:row>
      <xdr:rowOff>93738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36848"/>
          <a:ext cx="838200" cy="11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93738</xdr:rowOff>
    </xdr:from>
    <xdr:to>
      <xdr:col>19</xdr:col>
      <xdr:colOff>177800</xdr:colOff>
      <xdr:row>97</xdr:row>
      <xdr:rowOff>19532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52938"/>
          <a:ext cx="889000" cy="9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1423</xdr:rowOff>
    </xdr:from>
    <xdr:to>
      <xdr:col>15</xdr:col>
      <xdr:colOff>50800</xdr:colOff>
      <xdr:row>97</xdr:row>
      <xdr:rowOff>19532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60623"/>
          <a:ext cx="889000" cy="18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1423</xdr:rowOff>
    </xdr:from>
    <xdr:to>
      <xdr:col>10</xdr:col>
      <xdr:colOff>114300</xdr:colOff>
      <xdr:row>98</xdr:row>
      <xdr:rowOff>25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60623"/>
          <a:ext cx="889000" cy="34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98298</xdr:rowOff>
    </xdr:from>
    <xdr:to>
      <xdr:col>24</xdr:col>
      <xdr:colOff>114300</xdr:colOff>
      <xdr:row>96</xdr:row>
      <xdr:rowOff>28448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8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76725</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6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42938</xdr:rowOff>
    </xdr:from>
    <xdr:to>
      <xdr:col>20</xdr:col>
      <xdr:colOff>38100</xdr:colOff>
      <xdr:row>96</xdr:row>
      <xdr:rowOff>144538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0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135665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59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140182</xdr:rowOff>
    </xdr:from>
    <xdr:to>
      <xdr:col>15</xdr:col>
      <xdr:colOff>101600</xdr:colOff>
      <xdr:row>97</xdr:row>
      <xdr:rowOff>70332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61459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9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122073</xdr:rowOff>
    </xdr:from>
    <xdr:to>
      <xdr:col>10</xdr:col>
      <xdr:colOff>165100</xdr:colOff>
      <xdr:row>96</xdr:row>
      <xdr:rowOff>52223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40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43350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502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120675</xdr:rowOff>
    </xdr:from>
    <xdr:to>
      <xdr:col>6</xdr:col>
      <xdr:colOff>38100</xdr:colOff>
      <xdr:row>98</xdr:row>
      <xdr:rowOff>50825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41952</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4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14717</xdr:rowOff>
    </xdr:from>
    <xdr:to>
      <xdr:col>55</xdr:col>
      <xdr:colOff>0</xdr:colOff>
      <xdr:row>35</xdr:row>
      <xdr:rowOff>18100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015467"/>
          <a:ext cx="8382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14717</xdr:rowOff>
    </xdr:from>
    <xdr:to>
      <xdr:col>50</xdr:col>
      <xdr:colOff>114300</xdr:colOff>
      <xdr:row>35</xdr:row>
      <xdr:rowOff>44534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015467"/>
          <a:ext cx="889000" cy="2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44534</xdr:rowOff>
    </xdr:from>
    <xdr:to>
      <xdr:col>45</xdr:col>
      <xdr:colOff>177800</xdr:colOff>
      <xdr:row>35</xdr:row>
      <xdr:rowOff>164495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045284"/>
          <a:ext cx="889000" cy="11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45860</xdr:rowOff>
    </xdr:from>
    <xdr:to>
      <xdr:col>41</xdr:col>
      <xdr:colOff>50800</xdr:colOff>
      <xdr:row>35</xdr:row>
      <xdr:rowOff>164495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60810"/>
          <a:ext cx="889000" cy="80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138750</xdr:rowOff>
    </xdr:from>
    <xdr:to>
      <xdr:col>55</xdr:col>
      <xdr:colOff>50800</xdr:colOff>
      <xdr:row>35</xdr:row>
      <xdr:rowOff>68900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96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161627</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1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135367</xdr:rowOff>
    </xdr:from>
    <xdr:to>
      <xdr:col>50</xdr:col>
      <xdr:colOff>165100</xdr:colOff>
      <xdr:row>35</xdr:row>
      <xdr:rowOff>65517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6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82044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3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165184</xdr:rowOff>
    </xdr:from>
    <xdr:to>
      <xdr:col>46</xdr:col>
      <xdr:colOff>38100</xdr:colOff>
      <xdr:row>35</xdr:row>
      <xdr:rowOff>95334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9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111861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76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113695</xdr:rowOff>
    </xdr:from>
    <xdr:to>
      <xdr:col>41</xdr:col>
      <xdr:colOff>101600</xdr:colOff>
      <xdr:row>36</xdr:row>
      <xdr:rowOff>43845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60372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8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166510</xdr:rowOff>
    </xdr:from>
    <xdr:to>
      <xdr:col>36</xdr:col>
      <xdr:colOff>165100</xdr:colOff>
      <xdr:row>31</xdr:row>
      <xdr:rowOff>96660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31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113187</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85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164716</xdr:rowOff>
    </xdr:from>
    <xdr:to>
      <xdr:col>55</xdr:col>
      <xdr:colOff>0</xdr:colOff>
      <xdr:row>56</xdr:row>
      <xdr:rowOff>55690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423016"/>
          <a:ext cx="838200" cy="23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148256</xdr:rowOff>
    </xdr:from>
    <xdr:to>
      <xdr:col>50</xdr:col>
      <xdr:colOff>114300</xdr:colOff>
      <xdr:row>54</xdr:row>
      <xdr:rowOff>164716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406556"/>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148256</xdr:rowOff>
    </xdr:from>
    <xdr:to>
      <xdr:col>45</xdr:col>
      <xdr:colOff>177800</xdr:colOff>
      <xdr:row>56</xdr:row>
      <xdr:rowOff>78549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406556"/>
          <a:ext cx="889000" cy="27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2932</xdr:rowOff>
    </xdr:from>
    <xdr:to>
      <xdr:col>41</xdr:col>
      <xdr:colOff>50800</xdr:colOff>
      <xdr:row>56</xdr:row>
      <xdr:rowOff>78549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604132"/>
          <a:ext cx="889000" cy="7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4890</xdr:rowOff>
    </xdr:from>
    <xdr:to>
      <xdr:col>55</xdr:col>
      <xdr:colOff>50800</xdr:colOff>
      <xdr:row>56</xdr:row>
      <xdr:rowOff>106490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0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154767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58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113916</xdr:rowOff>
    </xdr:from>
    <xdr:to>
      <xdr:col>50</xdr:col>
      <xdr:colOff>165100</xdr:colOff>
      <xdr:row>55</xdr:row>
      <xdr:rowOff>44066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37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60593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14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97456</xdr:rowOff>
    </xdr:from>
    <xdr:to>
      <xdr:col>46</xdr:col>
      <xdr:colOff>38100</xdr:colOff>
      <xdr:row>55</xdr:row>
      <xdr:rowOff>27606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5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44133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3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27749</xdr:rowOff>
    </xdr:from>
    <xdr:to>
      <xdr:col>41</xdr:col>
      <xdr:colOff>101600</xdr:colOff>
      <xdr:row>56</xdr:row>
      <xdr:rowOff>129349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2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120476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2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123582</xdr:rowOff>
    </xdr:from>
    <xdr:to>
      <xdr:col>36</xdr:col>
      <xdr:colOff>165100</xdr:colOff>
      <xdr:row>56</xdr:row>
      <xdr:rowOff>53732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5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44859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64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19388</xdr:rowOff>
    </xdr:from>
    <xdr:to>
      <xdr:col>55</xdr:col>
      <xdr:colOff>0</xdr:colOff>
      <xdr:row>78</xdr:row>
      <xdr:rowOff>82916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392488"/>
          <a:ext cx="838200" cy="6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23457</xdr:rowOff>
    </xdr:from>
    <xdr:to>
      <xdr:col>50</xdr:col>
      <xdr:colOff>114300</xdr:colOff>
      <xdr:row>78</xdr:row>
      <xdr:rowOff>82916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396557"/>
          <a:ext cx="889000" cy="5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168207</xdr:rowOff>
    </xdr:from>
    <xdr:to>
      <xdr:col>45</xdr:col>
      <xdr:colOff>177800</xdr:colOff>
      <xdr:row>78</xdr:row>
      <xdr:rowOff>23457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369857"/>
          <a:ext cx="889000" cy="2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17765</xdr:rowOff>
    </xdr:from>
    <xdr:to>
      <xdr:col>41</xdr:col>
      <xdr:colOff>50800</xdr:colOff>
      <xdr:row>77</xdr:row>
      <xdr:rowOff>168207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047965"/>
          <a:ext cx="889000" cy="32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140038</xdr:rowOff>
    </xdr:from>
    <xdr:to>
      <xdr:col>55</xdr:col>
      <xdr:colOff>50800</xdr:colOff>
      <xdr:row>78</xdr:row>
      <xdr:rowOff>70188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4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54965</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25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32116</xdr:rowOff>
    </xdr:from>
    <xdr:to>
      <xdr:col>50</xdr:col>
      <xdr:colOff>165100</xdr:colOff>
      <xdr:row>78</xdr:row>
      <xdr:rowOff>133716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0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124843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9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144107</xdr:rowOff>
    </xdr:from>
    <xdr:to>
      <xdr:col>46</xdr:col>
      <xdr:colOff>38100</xdr:colOff>
      <xdr:row>78</xdr:row>
      <xdr:rowOff>74257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4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65384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438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117407</xdr:rowOff>
    </xdr:from>
    <xdr:to>
      <xdr:col>41</xdr:col>
      <xdr:colOff>101600</xdr:colOff>
      <xdr:row>78</xdr:row>
      <xdr:rowOff>47557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1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38684</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1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138415</xdr:rowOff>
    </xdr:from>
    <xdr:to>
      <xdr:col>36</xdr:col>
      <xdr:colOff>165100</xdr:colOff>
      <xdr:row>76</xdr:row>
      <xdr:rowOff>68565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299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85092</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277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37353</xdr:rowOff>
    </xdr:from>
    <xdr:to>
      <xdr:col>55</xdr:col>
      <xdr:colOff>0</xdr:colOff>
      <xdr:row>95</xdr:row>
      <xdr:rowOff>53208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325103"/>
          <a:ext cx="838200" cy="1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115191</xdr:rowOff>
    </xdr:from>
    <xdr:to>
      <xdr:col>50</xdr:col>
      <xdr:colOff>114300</xdr:colOff>
      <xdr:row>95</xdr:row>
      <xdr:rowOff>37353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060041"/>
          <a:ext cx="889000" cy="26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115191</xdr:rowOff>
    </xdr:from>
    <xdr:to>
      <xdr:col>45</xdr:col>
      <xdr:colOff>177800</xdr:colOff>
      <xdr:row>95</xdr:row>
      <xdr:rowOff>72916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060041"/>
          <a:ext cx="889000" cy="30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72916</xdr:rowOff>
    </xdr:from>
    <xdr:to>
      <xdr:col>41</xdr:col>
      <xdr:colOff>50800</xdr:colOff>
      <xdr:row>96</xdr:row>
      <xdr:rowOff>52963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360666"/>
          <a:ext cx="889000" cy="15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2408</xdr:rowOff>
    </xdr:from>
    <xdr:to>
      <xdr:col>55</xdr:col>
      <xdr:colOff>50800</xdr:colOff>
      <xdr:row>95</xdr:row>
      <xdr:rowOff>104008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2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25285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4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158003</xdr:rowOff>
    </xdr:from>
    <xdr:to>
      <xdr:col>50</xdr:col>
      <xdr:colOff>165100</xdr:colOff>
      <xdr:row>95</xdr:row>
      <xdr:rowOff>88153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2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104680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4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64391</xdr:rowOff>
    </xdr:from>
    <xdr:to>
      <xdr:col>46</xdr:col>
      <xdr:colOff>38100</xdr:colOff>
      <xdr:row>93</xdr:row>
      <xdr:rowOff>165991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00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11068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78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22116</xdr:rowOff>
    </xdr:from>
    <xdr:to>
      <xdr:col>41</xdr:col>
      <xdr:colOff>101600</xdr:colOff>
      <xdr:row>95</xdr:row>
      <xdr:rowOff>123716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0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140243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08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2163</xdr:rowOff>
    </xdr:from>
    <xdr:to>
      <xdr:col>36</xdr:col>
      <xdr:colOff>165100</xdr:colOff>
      <xdr:row>96</xdr:row>
      <xdr:rowOff>103763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6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94890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55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32395</xdr:rowOff>
    </xdr:from>
    <xdr:to>
      <xdr:col>85</xdr:col>
      <xdr:colOff>127000</xdr:colOff>
      <xdr:row>38</xdr:row>
      <xdr:rowOff>63256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547495"/>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32395</xdr:rowOff>
    </xdr:from>
    <xdr:to>
      <xdr:col>81</xdr:col>
      <xdr:colOff>50800</xdr:colOff>
      <xdr:row>38</xdr:row>
      <xdr:rowOff>90871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47495"/>
          <a:ext cx="889000" cy="5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90871</xdr:rowOff>
    </xdr:from>
    <xdr:to>
      <xdr:col>76</xdr:col>
      <xdr:colOff>114300</xdr:colOff>
      <xdr:row>38</xdr:row>
      <xdr:rowOff>91054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605971"/>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163109</xdr:rowOff>
    </xdr:from>
    <xdr:to>
      <xdr:col>71</xdr:col>
      <xdr:colOff>177800</xdr:colOff>
      <xdr:row>38</xdr:row>
      <xdr:rowOff>91054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06759"/>
          <a:ext cx="889000" cy="9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12456</xdr:rowOff>
    </xdr:from>
    <xdr:to>
      <xdr:col>85</xdr:col>
      <xdr:colOff>177800</xdr:colOff>
      <xdr:row>38</xdr:row>
      <xdr:rowOff>114056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52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49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153045</xdr:rowOff>
    </xdr:from>
    <xdr:to>
      <xdr:col>81</xdr:col>
      <xdr:colOff>101600</xdr:colOff>
      <xdr:row>38</xdr:row>
      <xdr:rowOff>83195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4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74322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58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40071</xdr:rowOff>
    </xdr:from>
    <xdr:to>
      <xdr:col>76</xdr:col>
      <xdr:colOff>165100</xdr:colOff>
      <xdr:row>38</xdr:row>
      <xdr:rowOff>141671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5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132798</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64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40254</xdr:rowOff>
    </xdr:from>
    <xdr:to>
      <xdr:col>72</xdr:col>
      <xdr:colOff>38100</xdr:colOff>
      <xdr:row>38</xdr:row>
      <xdr:rowOff>141854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132981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64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112309</xdr:rowOff>
    </xdr:from>
    <xdr:to>
      <xdr:col>67</xdr:col>
      <xdr:colOff>101600</xdr:colOff>
      <xdr:row>38</xdr:row>
      <xdr:rowOff>42459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45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33586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54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3977</xdr:rowOff>
    </xdr:from>
    <xdr:to>
      <xdr:col>85</xdr:col>
      <xdr:colOff>127000</xdr:colOff>
      <xdr:row>75</xdr:row>
      <xdr:rowOff>53942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862727"/>
          <a:ext cx="838200" cy="4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3977</xdr:rowOff>
    </xdr:from>
    <xdr:to>
      <xdr:col>81</xdr:col>
      <xdr:colOff>50800</xdr:colOff>
      <xdr:row>75</xdr:row>
      <xdr:rowOff>4940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862727"/>
          <a:ext cx="88900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4940</xdr:rowOff>
    </xdr:from>
    <xdr:to>
      <xdr:col>76</xdr:col>
      <xdr:colOff>114300</xdr:colOff>
      <xdr:row>75</xdr:row>
      <xdr:rowOff>22477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863690"/>
          <a:ext cx="8890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22477</xdr:rowOff>
    </xdr:from>
    <xdr:to>
      <xdr:col>71</xdr:col>
      <xdr:colOff>177800</xdr:colOff>
      <xdr:row>75</xdr:row>
      <xdr:rowOff>53714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881227"/>
          <a:ext cx="889000" cy="3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3142</xdr:rowOff>
    </xdr:from>
    <xdr:to>
      <xdr:col>85</xdr:col>
      <xdr:colOff>177800</xdr:colOff>
      <xdr:row>75</xdr:row>
      <xdr:rowOff>104742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8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26019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71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124627</xdr:rowOff>
    </xdr:from>
    <xdr:to>
      <xdr:col>81</xdr:col>
      <xdr:colOff>101600</xdr:colOff>
      <xdr:row>75</xdr:row>
      <xdr:rowOff>54777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81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71304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58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125590</xdr:rowOff>
    </xdr:from>
    <xdr:to>
      <xdr:col>76</xdr:col>
      <xdr:colOff>165100</xdr:colOff>
      <xdr:row>75</xdr:row>
      <xdr:rowOff>55740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72267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58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143127</xdr:rowOff>
    </xdr:from>
    <xdr:to>
      <xdr:col>72</xdr:col>
      <xdr:colOff>38100</xdr:colOff>
      <xdr:row>75</xdr:row>
      <xdr:rowOff>73277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83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89804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60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2914</xdr:rowOff>
    </xdr:from>
    <xdr:to>
      <xdr:col>67</xdr:col>
      <xdr:colOff>101600</xdr:colOff>
      <xdr:row>75</xdr:row>
      <xdr:rowOff>104514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86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121041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63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41669</xdr:rowOff>
    </xdr:from>
    <xdr:to>
      <xdr:col>85</xdr:col>
      <xdr:colOff>127000</xdr:colOff>
      <xdr:row>98</xdr:row>
      <xdr:rowOff>72986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72319"/>
          <a:ext cx="838200" cy="20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152997</xdr:rowOff>
    </xdr:from>
    <xdr:to>
      <xdr:col>81</xdr:col>
      <xdr:colOff>50800</xdr:colOff>
      <xdr:row>97</xdr:row>
      <xdr:rowOff>41669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097847"/>
          <a:ext cx="889000" cy="57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152997</xdr:rowOff>
    </xdr:from>
    <xdr:to>
      <xdr:col>76</xdr:col>
      <xdr:colOff>114300</xdr:colOff>
      <xdr:row>96</xdr:row>
      <xdr:rowOff>135586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097847"/>
          <a:ext cx="889000" cy="49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135586</xdr:rowOff>
    </xdr:from>
    <xdr:to>
      <xdr:col>71</xdr:col>
      <xdr:colOff>177800</xdr:colOff>
      <xdr:row>97</xdr:row>
      <xdr:rowOff>120562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594786"/>
          <a:ext cx="889000" cy="15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22186</xdr:rowOff>
    </xdr:from>
    <xdr:to>
      <xdr:col>85</xdr:col>
      <xdr:colOff>177800</xdr:colOff>
      <xdr:row>98</xdr:row>
      <xdr:rowOff>123786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2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613</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0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162319</xdr:rowOff>
    </xdr:from>
    <xdr:to>
      <xdr:col>81</xdr:col>
      <xdr:colOff>101600</xdr:colOff>
      <xdr:row>97</xdr:row>
      <xdr:rowOff>92469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2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108996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9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102197</xdr:rowOff>
    </xdr:from>
    <xdr:to>
      <xdr:col>76</xdr:col>
      <xdr:colOff>165100</xdr:colOff>
      <xdr:row>94</xdr:row>
      <xdr:rowOff>32347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04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48874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582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84786</xdr:rowOff>
    </xdr:from>
    <xdr:to>
      <xdr:col>72</xdr:col>
      <xdr:colOff>38100</xdr:colOff>
      <xdr:row>97</xdr:row>
      <xdr:rowOff>14936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4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31463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1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69762</xdr:rowOff>
    </xdr:from>
    <xdr:to>
      <xdr:col>67</xdr:col>
      <xdr:colOff>101600</xdr:colOff>
      <xdr:row>97</xdr:row>
      <xdr:rowOff>171362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0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16439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7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156388</xdr:rowOff>
    </xdr:from>
    <xdr:to>
      <xdr:col>116</xdr:col>
      <xdr:colOff>63500</xdr:colOff>
      <xdr:row>38</xdr:row>
      <xdr:rowOff>45059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500038"/>
          <a:ext cx="838200" cy="6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148067</xdr:rowOff>
    </xdr:from>
    <xdr:to>
      <xdr:col>111</xdr:col>
      <xdr:colOff>177800</xdr:colOff>
      <xdr:row>37</xdr:row>
      <xdr:rowOff>156388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491717"/>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137597</xdr:rowOff>
    </xdr:from>
    <xdr:to>
      <xdr:col>107</xdr:col>
      <xdr:colOff>50800</xdr:colOff>
      <xdr:row>37</xdr:row>
      <xdr:rowOff>148067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309797"/>
          <a:ext cx="889000" cy="18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137597</xdr:rowOff>
    </xdr:from>
    <xdr:to>
      <xdr:col>102</xdr:col>
      <xdr:colOff>114300</xdr:colOff>
      <xdr:row>37</xdr:row>
      <xdr:rowOff>6564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309797"/>
          <a:ext cx="889000" cy="4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165709</xdr:rowOff>
    </xdr:from>
    <xdr:to>
      <xdr:col>116</xdr:col>
      <xdr:colOff>114300</xdr:colOff>
      <xdr:row>38</xdr:row>
      <xdr:rowOff>95859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0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84884</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2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105588</xdr:rowOff>
    </xdr:from>
    <xdr:to>
      <xdr:col>112</xdr:col>
      <xdr:colOff>38100</xdr:colOff>
      <xdr:row>38</xdr:row>
      <xdr:rowOff>35737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4492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26865</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54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97267</xdr:rowOff>
    </xdr:from>
    <xdr:to>
      <xdr:col>107</xdr:col>
      <xdr:colOff>101600</xdr:colOff>
      <xdr:row>38</xdr:row>
      <xdr:rowOff>27417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43944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21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86797</xdr:rowOff>
    </xdr:from>
    <xdr:to>
      <xdr:col>102</xdr:col>
      <xdr:colOff>165100</xdr:colOff>
      <xdr:row>37</xdr:row>
      <xdr:rowOff>16947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25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33474</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03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127214</xdr:rowOff>
    </xdr:from>
    <xdr:to>
      <xdr:col>98</xdr:col>
      <xdr:colOff>38100</xdr:colOff>
      <xdr:row>37</xdr:row>
      <xdr:rowOff>57364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2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73891</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7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115148</xdr:rowOff>
    </xdr:from>
    <xdr:to>
      <xdr:col>116</xdr:col>
      <xdr:colOff>63500</xdr:colOff>
      <xdr:row>58</xdr:row>
      <xdr:rowOff>127539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59248"/>
          <a:ext cx="838200" cy="1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115057</xdr:rowOff>
    </xdr:from>
    <xdr:to>
      <xdr:col>111</xdr:col>
      <xdr:colOff>177800</xdr:colOff>
      <xdr:row>58</xdr:row>
      <xdr:rowOff>115148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915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115057</xdr:rowOff>
    </xdr:from>
    <xdr:to>
      <xdr:col>107</xdr:col>
      <xdr:colOff>50800</xdr:colOff>
      <xdr:row>58</xdr:row>
      <xdr:rowOff>115971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915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112633</xdr:rowOff>
    </xdr:from>
    <xdr:to>
      <xdr:col>102</xdr:col>
      <xdr:colOff>114300</xdr:colOff>
      <xdr:row>58</xdr:row>
      <xdr:rowOff>115971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56733"/>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76739</xdr:rowOff>
    </xdr:from>
    <xdr:to>
      <xdr:col>116</xdr:col>
      <xdr:colOff>114300</xdr:colOff>
      <xdr:row>59</xdr:row>
      <xdr:rowOff>6889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163116</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5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64348</xdr:rowOff>
    </xdr:from>
    <xdr:to>
      <xdr:col>112</xdr:col>
      <xdr:colOff>38100</xdr:colOff>
      <xdr:row>58</xdr:row>
      <xdr:rowOff>165948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157075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01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64257</xdr:rowOff>
    </xdr:from>
    <xdr:to>
      <xdr:col>107</xdr:col>
      <xdr:colOff>101600</xdr:colOff>
      <xdr:row>58</xdr:row>
      <xdr:rowOff>165857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156984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01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65171</xdr:rowOff>
    </xdr:from>
    <xdr:to>
      <xdr:col>102</xdr:col>
      <xdr:colOff>165100</xdr:colOff>
      <xdr:row>58</xdr:row>
      <xdr:rowOff>166771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157898</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01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61833</xdr:rowOff>
    </xdr:from>
    <xdr:to>
      <xdr:col>98</xdr:col>
      <xdr:colOff>38100</xdr:colOff>
      <xdr:row>58</xdr:row>
      <xdr:rowOff>163433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154560</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098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74230</xdr:rowOff>
    </xdr:from>
    <xdr:to>
      <xdr:col>116</xdr:col>
      <xdr:colOff>63500</xdr:colOff>
      <xdr:row>76</xdr:row>
      <xdr:rowOff>100609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04430"/>
          <a:ext cx="838200" cy="2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100609</xdr:rowOff>
    </xdr:from>
    <xdr:to>
      <xdr:col>111</xdr:col>
      <xdr:colOff>177800</xdr:colOff>
      <xdr:row>76</xdr:row>
      <xdr:rowOff>113137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30809"/>
          <a:ext cx="889000" cy="1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113137</xdr:rowOff>
    </xdr:from>
    <xdr:to>
      <xdr:col>107</xdr:col>
      <xdr:colOff>50800</xdr:colOff>
      <xdr:row>76</xdr:row>
      <xdr:rowOff>155062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3337"/>
          <a:ext cx="889000" cy="4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155062</xdr:rowOff>
    </xdr:from>
    <xdr:to>
      <xdr:col>102</xdr:col>
      <xdr:colOff>114300</xdr:colOff>
      <xdr:row>77</xdr:row>
      <xdr:rowOff>16348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85262"/>
          <a:ext cx="889000" cy="3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23430</xdr:rowOff>
    </xdr:from>
    <xdr:to>
      <xdr:col>116</xdr:col>
      <xdr:colOff>114300</xdr:colOff>
      <xdr:row>76</xdr:row>
      <xdr:rowOff>125030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5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1857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3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49809</xdr:rowOff>
    </xdr:from>
    <xdr:to>
      <xdr:col>112</xdr:col>
      <xdr:colOff>38100</xdr:colOff>
      <xdr:row>76</xdr:row>
      <xdr:rowOff>151409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142536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62337</xdr:rowOff>
    </xdr:from>
    <xdr:to>
      <xdr:col>107</xdr:col>
      <xdr:colOff>101600</xdr:colOff>
      <xdr:row>76</xdr:row>
      <xdr:rowOff>163937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9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155064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8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104262</xdr:rowOff>
    </xdr:from>
    <xdr:to>
      <xdr:col>102</xdr:col>
      <xdr:colOff>165100</xdr:colOff>
      <xdr:row>77</xdr:row>
      <xdr:rowOff>34412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3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25539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136998</xdr:rowOff>
    </xdr:from>
    <xdr:to>
      <xdr:col>98</xdr:col>
      <xdr:colOff>38100</xdr:colOff>
      <xdr:row>77</xdr:row>
      <xdr:rowOff>67148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6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58275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5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歳出総額は、住民一人当たり</a:t>
          </a:r>
          <a:r>
            <a:rPr kumimoji="1" lang="en-US" altLang="ja-JP" sz="1300">
              <a:latin typeface="ＭＳ Ｐゴシック" panose="020B0600070205080204" pitchFamily="50" charset="-128"/>
              <a:ea typeface="ＭＳ Ｐゴシック" panose="020B0600070205080204" pitchFamily="50" charset="-128"/>
            </a:rPr>
            <a:t>534,736</a:t>
          </a:r>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553,447</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18,711</a:t>
          </a:r>
          <a:r>
            <a:rPr kumimoji="1" lang="ja-JP" altLang="en-US" sz="1300">
              <a:latin typeface="ＭＳ Ｐゴシック" panose="020B0600070205080204" pitchFamily="50" charset="-128"/>
              <a:ea typeface="ＭＳ Ｐゴシック" panose="020B0600070205080204" pitchFamily="50" charset="-128"/>
            </a:rPr>
            <a:t>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75,799</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年度は、人事院勧告により、職員及び会計年度任用職員の基本給及び期末勤勉手当等が増加したため、住民一人当たり</a:t>
          </a:r>
          <a:r>
            <a:rPr kumimoji="1" lang="en-US" altLang="ja-JP" sz="1300">
              <a:latin typeface="ＭＳ Ｐゴシック" panose="020B0600070205080204" pitchFamily="50" charset="-128"/>
              <a:ea typeface="ＭＳ Ｐゴシック" panose="020B0600070205080204" pitchFamily="50" charset="-128"/>
            </a:rPr>
            <a:t>6,301</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75,799</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物件費は、ふるさと納税事業の報償費や、情報システム機器などの備品購入費が減少したため、住民一人当たり</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99,720</a:t>
          </a:r>
          <a:r>
            <a:rPr kumimoji="1" lang="ja-JP" altLang="en-US" sz="1300">
              <a:latin typeface="ＭＳ Ｐゴシック" panose="020B0600070205080204" pitchFamily="50" charset="-128"/>
              <a:ea typeface="ＭＳ Ｐゴシック" panose="020B0600070205080204" pitchFamily="50" charset="-128"/>
            </a:rPr>
            <a:t>円となっているが、ふるさと納税事業の経費が大きいため、類似団体と比較して引き続き大きく上回っている。</a:t>
          </a:r>
        </a:p>
        <a:p>
          <a:r>
            <a:rPr kumimoji="1" lang="ja-JP" altLang="en-US" sz="1300">
              <a:latin typeface="ＭＳ Ｐゴシック" panose="020B0600070205080204" pitchFamily="50" charset="-128"/>
              <a:ea typeface="ＭＳ Ｐゴシック" panose="020B0600070205080204" pitchFamily="50" charset="-128"/>
            </a:rPr>
            <a:t>普通建設事業費は、富岡保育園整備工事の完了や、土地開発公社の土地購入費の皆減により、住民一人当たり</a:t>
          </a:r>
          <a:r>
            <a:rPr kumimoji="1" lang="en-US" altLang="ja-JP" sz="1300">
              <a:latin typeface="ＭＳ Ｐゴシック" panose="020B0600070205080204" pitchFamily="50" charset="-128"/>
              <a:ea typeface="ＭＳ Ｐゴシック" panose="020B0600070205080204" pitchFamily="50" charset="-128"/>
            </a:rPr>
            <a:t>14,323</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54,145</a:t>
          </a:r>
          <a:r>
            <a:rPr kumimoji="1" lang="ja-JP" altLang="en-US" sz="1300">
              <a:latin typeface="ＭＳ Ｐゴシック" panose="020B0600070205080204" pitchFamily="50" charset="-128"/>
              <a:ea typeface="ＭＳ Ｐゴシック" panose="020B0600070205080204" pitchFamily="50" charset="-128"/>
            </a:rPr>
            <a:t>円となり、類似団体と比較して</a:t>
          </a:r>
          <a:r>
            <a:rPr kumimoji="1" lang="en-US" altLang="ja-JP" sz="1300">
              <a:latin typeface="ＭＳ Ｐゴシック" panose="020B0600070205080204" pitchFamily="50" charset="-128"/>
              <a:ea typeface="ＭＳ Ｐゴシック" panose="020B0600070205080204" pitchFamily="50" charset="-128"/>
            </a:rPr>
            <a:t>4,320</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扶助費は、低所得者支援及び定額減税補足給付金事業に伴う給付金、障害福祉サービス費、児童手当等給付費が増加したため、住民一人当たり</a:t>
          </a:r>
          <a:r>
            <a:rPr kumimoji="1" lang="en-US" altLang="ja-JP" sz="1300">
              <a:latin typeface="ＭＳ Ｐゴシック" panose="020B0600070205080204" pitchFamily="50" charset="-128"/>
              <a:ea typeface="ＭＳ Ｐゴシック" panose="020B0600070205080204" pitchFamily="50" charset="-128"/>
            </a:rPr>
            <a:t>9,141</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105,760</a:t>
          </a:r>
          <a:r>
            <a:rPr kumimoji="1" lang="ja-JP" altLang="en-US" sz="1300">
              <a:latin typeface="ＭＳ Ｐゴシック" panose="020B0600070205080204" pitchFamily="50" charset="-128"/>
              <a:ea typeface="ＭＳ Ｐゴシック" panose="020B0600070205080204" pitchFamily="50" charset="-128"/>
            </a:rPr>
            <a:t>円となっており、類似団体と同様の動きとなっている。</a:t>
          </a:r>
        </a:p>
        <a:p>
          <a:r>
            <a:rPr kumimoji="1" lang="ja-JP" altLang="en-US" sz="1300">
              <a:latin typeface="ＭＳ Ｐゴシック" panose="020B0600070205080204" pitchFamily="50" charset="-128"/>
              <a:ea typeface="ＭＳ Ｐゴシック" panose="020B0600070205080204" pitchFamily="50" charset="-128"/>
            </a:rPr>
            <a:t>積立金は、土地開発公社解散による財政調整基金への積立が減少したため、住民一人当たり</a:t>
          </a:r>
          <a:r>
            <a:rPr kumimoji="1" lang="en-US" altLang="ja-JP" sz="1300">
              <a:latin typeface="ＭＳ Ｐゴシック" panose="020B0600070205080204" pitchFamily="50" charset="-128"/>
              <a:ea typeface="ＭＳ Ｐゴシック" panose="020B0600070205080204" pitchFamily="50" charset="-128"/>
            </a:rPr>
            <a:t>15,966</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11,253</a:t>
          </a:r>
          <a:r>
            <a:rPr kumimoji="1" lang="ja-JP" altLang="en-US" sz="1300">
              <a:latin typeface="ＭＳ Ｐゴシック" panose="020B0600070205080204" pitchFamily="50" charset="-128"/>
              <a:ea typeface="ＭＳ Ｐゴシック" panose="020B0600070205080204" pitchFamily="50" charset="-128"/>
            </a:rPr>
            <a:t>円となり、類似団体と比較して</a:t>
          </a:r>
          <a:r>
            <a:rPr kumimoji="1" lang="en-US" altLang="ja-JP" sz="1300">
              <a:latin typeface="ＭＳ Ｐゴシック" panose="020B0600070205080204" pitchFamily="50" charset="-128"/>
              <a:ea typeface="ＭＳ Ｐゴシック" panose="020B0600070205080204" pitchFamily="50" charset="-128"/>
            </a:rPr>
            <a:t>12,719</a:t>
          </a:r>
          <a:r>
            <a:rPr kumimoji="1" lang="ja-JP" altLang="en-US" sz="1300">
              <a:latin typeface="ＭＳ Ｐゴシック" panose="020B0600070205080204" pitchFamily="50" charset="-128"/>
              <a:ea typeface="ＭＳ Ｐゴシック" panose="020B0600070205080204" pitchFamily="50" charset="-128"/>
            </a:rPr>
            <a:t>円下回った。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157988</xdr:rowOff>
    </xdr:from>
    <xdr:to>
      <xdr:col>24</xdr:col>
      <xdr:colOff>63500</xdr:colOff>
      <xdr:row>36</xdr:row>
      <xdr:rowOff>30886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58738"/>
          <a:ext cx="838200" cy="4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30886</xdr:rowOff>
    </xdr:from>
    <xdr:to>
      <xdr:col>19</xdr:col>
      <xdr:colOff>177800</xdr:colOff>
      <xdr:row>36</xdr:row>
      <xdr:rowOff>83007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03086"/>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83007</xdr:rowOff>
    </xdr:from>
    <xdr:to>
      <xdr:col>15</xdr:col>
      <xdr:colOff>50800</xdr:colOff>
      <xdr:row>36</xdr:row>
      <xdr:rowOff>84836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5520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66548</xdr:rowOff>
    </xdr:from>
    <xdr:to>
      <xdr:col>10</xdr:col>
      <xdr:colOff>114300</xdr:colOff>
      <xdr:row>36</xdr:row>
      <xdr:rowOff>84836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387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0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85615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8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151536</xdr:rowOff>
    </xdr:from>
    <xdr:to>
      <xdr:col>20</xdr:col>
      <xdr:colOff>38100</xdr:colOff>
      <xdr:row>36</xdr:row>
      <xdr:rowOff>81686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72813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4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32207</xdr:rowOff>
    </xdr:from>
    <xdr:to>
      <xdr:col>15</xdr:col>
      <xdr:colOff>101600</xdr:colOff>
      <xdr:row>36</xdr:row>
      <xdr:rowOff>133807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0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124934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9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34036</xdr:rowOff>
    </xdr:from>
    <xdr:to>
      <xdr:col>10</xdr:col>
      <xdr:colOff>165100</xdr:colOff>
      <xdr:row>36</xdr:row>
      <xdr:rowOff>135636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126763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15748</xdr:rowOff>
    </xdr:from>
    <xdr:to>
      <xdr:col>6</xdr:col>
      <xdr:colOff>38100</xdr:colOff>
      <xdr:row>36</xdr:row>
      <xdr:rowOff>117348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108475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8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19959</xdr:rowOff>
    </xdr:from>
    <xdr:to>
      <xdr:col>24</xdr:col>
      <xdr:colOff>63500</xdr:colOff>
      <xdr:row>55</xdr:row>
      <xdr:rowOff>673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278259"/>
          <a:ext cx="838200" cy="15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19959</xdr:rowOff>
    </xdr:from>
    <xdr:to>
      <xdr:col>19</xdr:col>
      <xdr:colOff>177800</xdr:colOff>
      <xdr:row>54</xdr:row>
      <xdr:rowOff>149705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278259"/>
          <a:ext cx="889000" cy="12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54204</xdr:rowOff>
    </xdr:from>
    <xdr:to>
      <xdr:col>15</xdr:col>
      <xdr:colOff>50800</xdr:colOff>
      <xdr:row>54</xdr:row>
      <xdr:rowOff>149705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12504"/>
          <a:ext cx="889000" cy="9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92022</xdr:rowOff>
    </xdr:from>
    <xdr:to>
      <xdr:col>10</xdr:col>
      <xdr:colOff>114300</xdr:colOff>
      <xdr:row>54</xdr:row>
      <xdr:rowOff>54204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64522"/>
          <a:ext cx="889000" cy="64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121323</xdr:rowOff>
    </xdr:from>
    <xdr:to>
      <xdr:col>24</xdr:col>
      <xdr:colOff>114300</xdr:colOff>
      <xdr:row>55</xdr:row>
      <xdr:rowOff>51473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144200</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3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140609</xdr:rowOff>
    </xdr:from>
    <xdr:to>
      <xdr:col>20</xdr:col>
      <xdr:colOff>38100</xdr:colOff>
      <xdr:row>54</xdr:row>
      <xdr:rowOff>70759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2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87286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0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98905</xdr:rowOff>
    </xdr:from>
    <xdr:to>
      <xdr:col>15</xdr:col>
      <xdr:colOff>101600</xdr:colOff>
      <xdr:row>55</xdr:row>
      <xdr:rowOff>29055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45582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1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3404</xdr:rowOff>
    </xdr:from>
    <xdr:to>
      <xdr:col>10</xdr:col>
      <xdr:colOff>165100</xdr:colOff>
      <xdr:row>54</xdr:row>
      <xdr:rowOff>105004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26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121531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036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41222</xdr:rowOff>
    </xdr:from>
    <xdr:to>
      <xdr:col>6</xdr:col>
      <xdr:colOff>38100</xdr:colOff>
      <xdr:row>50</xdr:row>
      <xdr:rowOff>142822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61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159349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388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74636</xdr:rowOff>
    </xdr:from>
    <xdr:to>
      <xdr:col>24</xdr:col>
      <xdr:colOff>63500</xdr:colOff>
      <xdr:row>75</xdr:row>
      <xdr:rowOff>146656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33386"/>
          <a:ext cx="838200" cy="7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146656</xdr:rowOff>
    </xdr:from>
    <xdr:to>
      <xdr:col>19</xdr:col>
      <xdr:colOff>177800</xdr:colOff>
      <xdr:row>77</xdr:row>
      <xdr:rowOff>96070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05406"/>
          <a:ext cx="889000" cy="29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19848</xdr:rowOff>
    </xdr:from>
    <xdr:to>
      <xdr:col>15</xdr:col>
      <xdr:colOff>50800</xdr:colOff>
      <xdr:row>77</xdr:row>
      <xdr:rowOff>96070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1498"/>
          <a:ext cx="889000" cy="7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19848</xdr:rowOff>
    </xdr:from>
    <xdr:to>
      <xdr:col>10</xdr:col>
      <xdr:colOff>114300</xdr:colOff>
      <xdr:row>78</xdr:row>
      <xdr:rowOff>144076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1498"/>
          <a:ext cx="889000" cy="29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23836</xdr:rowOff>
    </xdr:from>
    <xdr:to>
      <xdr:col>24</xdr:col>
      <xdr:colOff>114300</xdr:colOff>
      <xdr:row>75</xdr:row>
      <xdr:rowOff>125436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8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61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95856</xdr:rowOff>
    </xdr:from>
    <xdr:to>
      <xdr:col>20</xdr:col>
      <xdr:colOff>38100</xdr:colOff>
      <xdr:row>76</xdr:row>
      <xdr:rowOff>26006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5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42533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2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45270</xdr:rowOff>
    </xdr:from>
    <xdr:to>
      <xdr:col>15</xdr:col>
      <xdr:colOff>101600</xdr:colOff>
      <xdr:row>77</xdr:row>
      <xdr:rowOff>146870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137997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3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140498</xdr:rowOff>
    </xdr:from>
    <xdr:to>
      <xdr:col>10</xdr:col>
      <xdr:colOff>165100</xdr:colOff>
      <xdr:row>77</xdr:row>
      <xdr:rowOff>70648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61775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3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93276</xdr:rowOff>
    </xdr:from>
    <xdr:to>
      <xdr:col>6</xdr:col>
      <xdr:colOff>38100</xdr:colOff>
      <xdr:row>79</xdr:row>
      <xdr:rowOff>23426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6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14553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5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33344</xdr:rowOff>
    </xdr:from>
    <xdr:to>
      <xdr:col>24</xdr:col>
      <xdr:colOff>63500</xdr:colOff>
      <xdr:row>97</xdr:row>
      <xdr:rowOff>38145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63994"/>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168294</xdr:rowOff>
    </xdr:from>
    <xdr:to>
      <xdr:col>19</xdr:col>
      <xdr:colOff>177800</xdr:colOff>
      <xdr:row>97</xdr:row>
      <xdr:rowOff>38145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27494"/>
          <a:ext cx="889000" cy="4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168294</xdr:rowOff>
    </xdr:from>
    <xdr:to>
      <xdr:col>15</xdr:col>
      <xdr:colOff>50800</xdr:colOff>
      <xdr:row>96</xdr:row>
      <xdr:rowOff>168866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2749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168866</xdr:rowOff>
    </xdr:from>
    <xdr:to>
      <xdr:col>10</xdr:col>
      <xdr:colOff>114300</xdr:colOff>
      <xdr:row>97</xdr:row>
      <xdr:rowOff>154387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28066"/>
          <a:ext cx="889000" cy="15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153994</xdr:rowOff>
    </xdr:from>
    <xdr:to>
      <xdr:col>24</xdr:col>
      <xdr:colOff>114300</xdr:colOff>
      <xdr:row>97</xdr:row>
      <xdr:rowOff>84144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1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132421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9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158795</xdr:rowOff>
    </xdr:from>
    <xdr:to>
      <xdr:col>20</xdr:col>
      <xdr:colOff>38100</xdr:colOff>
      <xdr:row>97</xdr:row>
      <xdr:rowOff>88945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80072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1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117494</xdr:rowOff>
    </xdr:from>
    <xdr:to>
      <xdr:col>15</xdr:col>
      <xdr:colOff>101600</xdr:colOff>
      <xdr:row>97</xdr:row>
      <xdr:rowOff>47644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7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38771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6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118066</xdr:rowOff>
    </xdr:from>
    <xdr:to>
      <xdr:col>10</xdr:col>
      <xdr:colOff>165100</xdr:colOff>
      <xdr:row>97</xdr:row>
      <xdr:rowOff>48216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7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39343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6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103587</xdr:rowOff>
    </xdr:from>
    <xdr:to>
      <xdr:col>6</xdr:col>
      <xdr:colOff>38100</xdr:colOff>
      <xdr:row>98</xdr:row>
      <xdr:rowOff>33737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24864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2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112051</xdr:rowOff>
    </xdr:from>
    <xdr:to>
      <xdr:col>55</xdr:col>
      <xdr:colOff>0</xdr:colOff>
      <xdr:row>38</xdr:row>
      <xdr:rowOff>116840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27151"/>
          <a:ext cx="838200" cy="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98443</xdr:rowOff>
    </xdr:from>
    <xdr:to>
      <xdr:col>50</xdr:col>
      <xdr:colOff>114300</xdr:colOff>
      <xdr:row>38</xdr:row>
      <xdr:rowOff>116840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13543"/>
          <a:ext cx="889000" cy="1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98443</xdr:rowOff>
    </xdr:from>
    <xdr:to>
      <xdr:col>45</xdr:col>
      <xdr:colOff>177800</xdr:colOff>
      <xdr:row>38</xdr:row>
      <xdr:rowOff>138285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13543"/>
          <a:ext cx="889000" cy="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138285</xdr:rowOff>
    </xdr:from>
    <xdr:to>
      <xdr:col>41</xdr:col>
      <xdr:colOff>50800</xdr:colOff>
      <xdr:row>38</xdr:row>
      <xdr:rowOff>162234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53385"/>
          <a:ext cx="8890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61251</xdr:rowOff>
    </xdr:from>
    <xdr:to>
      <xdr:col>55</xdr:col>
      <xdr:colOff>50800</xdr:colOff>
      <xdr:row>38</xdr:row>
      <xdr:rowOff>162851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7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84127</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2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66040</xdr:rowOff>
    </xdr:from>
    <xdr:to>
      <xdr:col>50</xdr:col>
      <xdr:colOff>165100</xdr:colOff>
      <xdr:row>38</xdr:row>
      <xdr:rowOff>167640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12717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35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47643</xdr:rowOff>
    </xdr:from>
    <xdr:to>
      <xdr:col>46</xdr:col>
      <xdr:colOff>38100</xdr:colOff>
      <xdr:row>38</xdr:row>
      <xdr:rowOff>149243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6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165770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33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87485</xdr:rowOff>
    </xdr:from>
    <xdr:to>
      <xdr:col>41</xdr:col>
      <xdr:colOff>101600</xdr:colOff>
      <xdr:row>39</xdr:row>
      <xdr:rowOff>17635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8762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69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111434</xdr:rowOff>
    </xdr:from>
    <xdr:to>
      <xdr:col>36</xdr:col>
      <xdr:colOff>165100</xdr:colOff>
      <xdr:row>39</xdr:row>
      <xdr:rowOff>41584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32711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19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86360</xdr:rowOff>
    </xdr:from>
    <xdr:to>
      <xdr:col>55</xdr:col>
      <xdr:colOff>0</xdr:colOff>
      <xdr:row>58</xdr:row>
      <xdr:rowOff>87231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30460"/>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81821</xdr:rowOff>
    </xdr:from>
    <xdr:to>
      <xdr:col>50</xdr:col>
      <xdr:colOff>114300</xdr:colOff>
      <xdr:row>58</xdr:row>
      <xdr:rowOff>87231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25921"/>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81821</xdr:rowOff>
    </xdr:from>
    <xdr:to>
      <xdr:col>45</xdr:col>
      <xdr:colOff>177800</xdr:colOff>
      <xdr:row>58</xdr:row>
      <xdr:rowOff>95210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25921"/>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95210</xdr:rowOff>
    </xdr:from>
    <xdr:to>
      <xdr:col>41</xdr:col>
      <xdr:colOff>50800</xdr:colOff>
      <xdr:row>58</xdr:row>
      <xdr:rowOff>95613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39310"/>
          <a:ext cx="889000" cy="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35560</xdr:rowOff>
    </xdr:from>
    <xdr:to>
      <xdr:col>55</xdr:col>
      <xdr:colOff>50800</xdr:colOff>
      <xdr:row>58</xdr:row>
      <xdr:rowOff>137160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7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58437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3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36431</xdr:rowOff>
    </xdr:from>
    <xdr:to>
      <xdr:col>50</xdr:col>
      <xdr:colOff>165100</xdr:colOff>
      <xdr:row>58</xdr:row>
      <xdr:rowOff>138031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8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154558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5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31021</xdr:rowOff>
    </xdr:from>
    <xdr:to>
      <xdr:col>46</xdr:col>
      <xdr:colOff>38100</xdr:colOff>
      <xdr:row>58</xdr:row>
      <xdr:rowOff>132621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7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149148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75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44410</xdr:rowOff>
    </xdr:from>
    <xdr:to>
      <xdr:col>41</xdr:col>
      <xdr:colOff>101600</xdr:colOff>
      <xdr:row>58</xdr:row>
      <xdr:rowOff>146010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8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162537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76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44813</xdr:rowOff>
    </xdr:from>
    <xdr:to>
      <xdr:col>36</xdr:col>
      <xdr:colOff>165100</xdr:colOff>
      <xdr:row>58</xdr:row>
      <xdr:rowOff>146413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8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162940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6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38179</xdr:rowOff>
    </xdr:from>
    <xdr:to>
      <xdr:col>55</xdr:col>
      <xdr:colOff>0</xdr:colOff>
      <xdr:row>77</xdr:row>
      <xdr:rowOff>69748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39829"/>
          <a:ext cx="8382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5900</xdr:rowOff>
    </xdr:from>
    <xdr:to>
      <xdr:col>50</xdr:col>
      <xdr:colOff>114300</xdr:colOff>
      <xdr:row>77</xdr:row>
      <xdr:rowOff>69748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07550"/>
          <a:ext cx="889000" cy="6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5900</xdr:rowOff>
    </xdr:from>
    <xdr:to>
      <xdr:col>45</xdr:col>
      <xdr:colOff>177800</xdr:colOff>
      <xdr:row>77</xdr:row>
      <xdr:rowOff>17467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07550"/>
          <a:ext cx="889000" cy="1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78938</xdr:rowOff>
    </xdr:from>
    <xdr:to>
      <xdr:col>41</xdr:col>
      <xdr:colOff>50800</xdr:colOff>
      <xdr:row>77</xdr:row>
      <xdr:rowOff>17467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09138"/>
          <a:ext cx="889000" cy="10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158829</xdr:rowOff>
    </xdr:from>
    <xdr:to>
      <xdr:col>55</xdr:col>
      <xdr:colOff>50800</xdr:colOff>
      <xdr:row>77</xdr:row>
      <xdr:rowOff>88979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8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137256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6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18948</xdr:rowOff>
    </xdr:from>
    <xdr:to>
      <xdr:col>50</xdr:col>
      <xdr:colOff>165100</xdr:colOff>
      <xdr:row>77</xdr:row>
      <xdr:rowOff>120548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2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111675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31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126550</xdr:rowOff>
    </xdr:from>
    <xdr:to>
      <xdr:col>46</xdr:col>
      <xdr:colOff>38100</xdr:colOff>
      <xdr:row>77</xdr:row>
      <xdr:rowOff>56700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47827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4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138117</xdr:rowOff>
    </xdr:from>
    <xdr:to>
      <xdr:col>41</xdr:col>
      <xdr:colOff>101600</xdr:colOff>
      <xdr:row>77</xdr:row>
      <xdr:rowOff>68267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6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59394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6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28138</xdr:rowOff>
    </xdr:from>
    <xdr:to>
      <xdr:col>36</xdr:col>
      <xdr:colOff>165100</xdr:colOff>
      <xdr:row>76</xdr:row>
      <xdr:rowOff>129738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5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120865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5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18948</xdr:rowOff>
    </xdr:from>
    <xdr:to>
      <xdr:col>55</xdr:col>
      <xdr:colOff>0</xdr:colOff>
      <xdr:row>95</xdr:row>
      <xdr:rowOff>155563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306698"/>
          <a:ext cx="838200" cy="13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18948</xdr:rowOff>
    </xdr:from>
    <xdr:to>
      <xdr:col>50</xdr:col>
      <xdr:colOff>114300</xdr:colOff>
      <xdr:row>95</xdr:row>
      <xdr:rowOff>148589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06698"/>
          <a:ext cx="889000" cy="12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148589</xdr:rowOff>
    </xdr:from>
    <xdr:to>
      <xdr:col>45</xdr:col>
      <xdr:colOff>177800</xdr:colOff>
      <xdr:row>95</xdr:row>
      <xdr:rowOff>162827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36339"/>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162827</xdr:rowOff>
    </xdr:from>
    <xdr:to>
      <xdr:col>41</xdr:col>
      <xdr:colOff>50800</xdr:colOff>
      <xdr:row>96</xdr:row>
      <xdr:rowOff>1791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50577"/>
          <a:ext cx="889000" cy="1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104763</xdr:rowOff>
    </xdr:from>
    <xdr:to>
      <xdr:col>55</xdr:col>
      <xdr:colOff>50800</xdr:colOff>
      <xdr:row>96</xdr:row>
      <xdr:rowOff>34913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9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83190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139598</xdr:rowOff>
    </xdr:from>
    <xdr:to>
      <xdr:col>50</xdr:col>
      <xdr:colOff>165100</xdr:colOff>
      <xdr:row>95</xdr:row>
      <xdr:rowOff>69748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5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86275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3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97789</xdr:rowOff>
    </xdr:from>
    <xdr:to>
      <xdr:col>46</xdr:col>
      <xdr:colOff>38100</xdr:colOff>
      <xdr:row>96</xdr:row>
      <xdr:rowOff>27939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8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44466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6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112027</xdr:rowOff>
    </xdr:from>
    <xdr:to>
      <xdr:col>41</xdr:col>
      <xdr:colOff>101600</xdr:colOff>
      <xdr:row>96</xdr:row>
      <xdr:rowOff>42177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9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33304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49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122441</xdr:rowOff>
    </xdr:from>
    <xdr:to>
      <xdr:col>36</xdr:col>
      <xdr:colOff>165100</xdr:colOff>
      <xdr:row>96</xdr:row>
      <xdr:rowOff>52591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43718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54356</xdr:rowOff>
    </xdr:from>
    <xdr:to>
      <xdr:col>85</xdr:col>
      <xdr:colOff>127000</xdr:colOff>
      <xdr:row>37</xdr:row>
      <xdr:rowOff>88151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8006"/>
          <a:ext cx="838200" cy="3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72339</xdr:rowOff>
    </xdr:from>
    <xdr:to>
      <xdr:col>81</xdr:col>
      <xdr:colOff>50800</xdr:colOff>
      <xdr:row>37</xdr:row>
      <xdr:rowOff>88151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15989"/>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144691</xdr:rowOff>
    </xdr:from>
    <xdr:to>
      <xdr:col>76</xdr:col>
      <xdr:colOff>114300</xdr:colOff>
      <xdr:row>37</xdr:row>
      <xdr:rowOff>72339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16891"/>
          <a:ext cx="889000" cy="9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144691</xdr:rowOff>
    </xdr:from>
    <xdr:to>
      <xdr:col>71</xdr:col>
      <xdr:colOff>177800</xdr:colOff>
      <xdr:row>37</xdr:row>
      <xdr:rowOff>66891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316891"/>
          <a:ext cx="889000" cy="9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3556</xdr:rowOff>
    </xdr:from>
    <xdr:to>
      <xdr:col>85</xdr:col>
      <xdr:colOff>177800</xdr:colOff>
      <xdr:row>37</xdr:row>
      <xdr:rowOff>105156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26433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37351</xdr:rowOff>
    </xdr:from>
    <xdr:to>
      <xdr:col>81</xdr:col>
      <xdr:colOff>101600</xdr:colOff>
      <xdr:row>37</xdr:row>
      <xdr:rowOff>138951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155478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5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21539</xdr:rowOff>
    </xdr:from>
    <xdr:to>
      <xdr:col>76</xdr:col>
      <xdr:colOff>165100</xdr:colOff>
      <xdr:row>37</xdr:row>
      <xdr:rowOff>123139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139666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93891</xdr:rowOff>
    </xdr:from>
    <xdr:to>
      <xdr:col>72</xdr:col>
      <xdr:colOff>38100</xdr:colOff>
      <xdr:row>37</xdr:row>
      <xdr:rowOff>24041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6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40568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04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16091</xdr:rowOff>
    </xdr:from>
    <xdr:to>
      <xdr:col>67</xdr:col>
      <xdr:colOff>101600</xdr:colOff>
      <xdr:row>37</xdr:row>
      <xdr:rowOff>117691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5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134218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3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161963</xdr:rowOff>
    </xdr:from>
    <xdr:to>
      <xdr:col>85</xdr:col>
      <xdr:colOff>126364</xdr:colOff>
      <xdr:row>59</xdr:row>
      <xdr:rowOff>88138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9248813"/>
          <a:ext cx="1269" cy="9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91965</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20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88138</xdr:rowOff>
    </xdr:from>
    <xdr:to>
      <xdr:col>86</xdr:col>
      <xdr:colOff>25400</xdr:colOff>
      <xdr:row>59</xdr:row>
      <xdr:rowOff>88138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20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108640</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9024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161963</xdr:rowOff>
    </xdr:from>
    <xdr:to>
      <xdr:col>86</xdr:col>
      <xdr:colOff>25400</xdr:colOff>
      <xdr:row>53</xdr:row>
      <xdr:rowOff>161963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248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33210</xdr:rowOff>
    </xdr:from>
    <xdr:to>
      <xdr:col>85</xdr:col>
      <xdr:colOff>127000</xdr:colOff>
      <xdr:row>56</xdr:row>
      <xdr:rowOff>114389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34410"/>
          <a:ext cx="838200" cy="8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108056</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7092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129629</xdr:rowOff>
    </xdr:from>
    <xdr:to>
      <xdr:col>85</xdr:col>
      <xdr:colOff>177800</xdr:colOff>
      <xdr:row>57</xdr:row>
      <xdr:rowOff>59779</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73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14300</xdr:rowOff>
    </xdr:from>
    <xdr:to>
      <xdr:col>81</xdr:col>
      <xdr:colOff>50800</xdr:colOff>
      <xdr:row>56</xdr:row>
      <xdr:rowOff>114389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8758250"/>
          <a:ext cx="889000" cy="95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19241</xdr:rowOff>
    </xdr:from>
    <xdr:to>
      <xdr:col>81</xdr:col>
      <xdr:colOff>101600</xdr:colOff>
      <xdr:row>57</xdr:row>
      <xdr:rowOff>120841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79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111968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88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14300</xdr:rowOff>
    </xdr:from>
    <xdr:to>
      <xdr:col>76</xdr:col>
      <xdr:colOff>114300</xdr:colOff>
      <xdr:row>56</xdr:row>
      <xdr:rowOff>88735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8758250"/>
          <a:ext cx="889000" cy="93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37744</xdr:rowOff>
    </xdr:from>
    <xdr:to>
      <xdr:col>76</xdr:col>
      <xdr:colOff>165100</xdr:colOff>
      <xdr:row>57</xdr:row>
      <xdr:rowOff>139344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130471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90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160020</xdr:rowOff>
    </xdr:from>
    <xdr:to>
      <xdr:col>71</xdr:col>
      <xdr:colOff>177800</xdr:colOff>
      <xdr:row>56</xdr:row>
      <xdr:rowOff>88735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89770"/>
          <a:ext cx="889000" cy="10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64605</xdr:rowOff>
    </xdr:from>
    <xdr:to>
      <xdr:col>72</xdr:col>
      <xdr:colOff>38100</xdr:colOff>
      <xdr:row>57</xdr:row>
      <xdr:rowOff>166205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157332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9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91876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86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153860</xdr:rowOff>
    </xdr:from>
    <xdr:to>
      <xdr:col>85</xdr:col>
      <xdr:colOff>177800</xdr:colOff>
      <xdr:row>56</xdr:row>
      <xdr:rowOff>84010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5287</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43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63589</xdr:rowOff>
    </xdr:from>
    <xdr:to>
      <xdr:col>81</xdr:col>
      <xdr:colOff>101600</xdr:colOff>
      <xdr:row>56</xdr:row>
      <xdr:rowOff>165189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6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10266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44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134950</xdr:rowOff>
    </xdr:from>
    <xdr:to>
      <xdr:col>76</xdr:col>
      <xdr:colOff>165100</xdr:colOff>
      <xdr:row>51</xdr:row>
      <xdr:rowOff>65100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870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49</xdr:row>
      <xdr:rowOff>81627</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292795" y="848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37935</xdr:rowOff>
    </xdr:from>
    <xdr:to>
      <xdr:col>72</xdr:col>
      <xdr:colOff>38100</xdr:colOff>
      <xdr:row>56</xdr:row>
      <xdr:rowOff>139535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3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156062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4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109220</xdr:rowOff>
    </xdr:from>
    <xdr:to>
      <xdr:col>67</xdr:col>
      <xdr:colOff>101600</xdr:colOff>
      <xdr:row>56</xdr:row>
      <xdr:rowOff>39370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55897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31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32395</xdr:rowOff>
    </xdr:from>
    <xdr:to>
      <xdr:col>85</xdr:col>
      <xdr:colOff>127000</xdr:colOff>
      <xdr:row>78</xdr:row>
      <xdr:rowOff>63257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05495"/>
          <a:ext cx="8382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32395</xdr:rowOff>
    </xdr:from>
    <xdr:to>
      <xdr:col>81</xdr:col>
      <xdr:colOff>50800</xdr:colOff>
      <xdr:row>78</xdr:row>
      <xdr:rowOff>90870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05495"/>
          <a:ext cx="889000" cy="5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90870</xdr:rowOff>
    </xdr:from>
    <xdr:to>
      <xdr:col>76</xdr:col>
      <xdr:colOff>114300</xdr:colOff>
      <xdr:row>78</xdr:row>
      <xdr:rowOff>91053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6397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163108</xdr:rowOff>
    </xdr:from>
    <xdr:to>
      <xdr:col>71</xdr:col>
      <xdr:colOff>177800</xdr:colOff>
      <xdr:row>78</xdr:row>
      <xdr:rowOff>91053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364758"/>
          <a:ext cx="889000" cy="9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12457</xdr:rowOff>
    </xdr:from>
    <xdr:to>
      <xdr:col>85</xdr:col>
      <xdr:colOff>177800</xdr:colOff>
      <xdr:row>78</xdr:row>
      <xdr:rowOff>114057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8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148801</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153045</xdr:rowOff>
    </xdr:from>
    <xdr:to>
      <xdr:col>81</xdr:col>
      <xdr:colOff>101600</xdr:colOff>
      <xdr:row>78</xdr:row>
      <xdr:rowOff>83195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5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74322</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44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40070</xdr:rowOff>
    </xdr:from>
    <xdr:to>
      <xdr:col>76</xdr:col>
      <xdr:colOff>165100</xdr:colOff>
      <xdr:row>78</xdr:row>
      <xdr:rowOff>141670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132797</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50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40253</xdr:rowOff>
    </xdr:from>
    <xdr:to>
      <xdr:col>72</xdr:col>
      <xdr:colOff>38100</xdr:colOff>
      <xdr:row>78</xdr:row>
      <xdr:rowOff>141853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1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132980</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50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112308</xdr:rowOff>
    </xdr:from>
    <xdr:to>
      <xdr:col>67</xdr:col>
      <xdr:colOff>101600</xdr:colOff>
      <xdr:row>78</xdr:row>
      <xdr:rowOff>42458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1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33585</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3977</xdr:rowOff>
    </xdr:from>
    <xdr:to>
      <xdr:col>85</xdr:col>
      <xdr:colOff>127000</xdr:colOff>
      <xdr:row>95</xdr:row>
      <xdr:rowOff>53942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291727"/>
          <a:ext cx="838200" cy="4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3977</xdr:rowOff>
    </xdr:from>
    <xdr:to>
      <xdr:col>81</xdr:col>
      <xdr:colOff>50800</xdr:colOff>
      <xdr:row>95</xdr:row>
      <xdr:rowOff>4941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291727"/>
          <a:ext cx="889000"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4941</xdr:rowOff>
    </xdr:from>
    <xdr:to>
      <xdr:col>76</xdr:col>
      <xdr:colOff>114300</xdr:colOff>
      <xdr:row>95</xdr:row>
      <xdr:rowOff>22478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292691"/>
          <a:ext cx="8890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22478</xdr:rowOff>
    </xdr:from>
    <xdr:to>
      <xdr:col>71</xdr:col>
      <xdr:colOff>177800</xdr:colOff>
      <xdr:row>95</xdr:row>
      <xdr:rowOff>53713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310228"/>
          <a:ext cx="889000" cy="3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3142</xdr:rowOff>
    </xdr:from>
    <xdr:to>
      <xdr:col>85</xdr:col>
      <xdr:colOff>177800</xdr:colOff>
      <xdr:row>95</xdr:row>
      <xdr:rowOff>104742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9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26019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14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124627</xdr:rowOff>
    </xdr:from>
    <xdr:to>
      <xdr:col>81</xdr:col>
      <xdr:colOff>101600</xdr:colOff>
      <xdr:row>95</xdr:row>
      <xdr:rowOff>54777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4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71304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125591</xdr:rowOff>
    </xdr:from>
    <xdr:to>
      <xdr:col>76</xdr:col>
      <xdr:colOff>165100</xdr:colOff>
      <xdr:row>95</xdr:row>
      <xdr:rowOff>55741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2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72268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01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143128</xdr:rowOff>
    </xdr:from>
    <xdr:to>
      <xdr:col>72</xdr:col>
      <xdr:colOff>38100</xdr:colOff>
      <xdr:row>95</xdr:row>
      <xdr:rowOff>73278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2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89805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0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2913</xdr:rowOff>
    </xdr:from>
    <xdr:to>
      <xdr:col>67</xdr:col>
      <xdr:colOff>101600</xdr:colOff>
      <xdr:row>95</xdr:row>
      <xdr:rowOff>104513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2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121040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06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総務費は、土地開発公社解散に伴う財政調整基金への積立金の減少やブロードバンド施設機器更新工事の完了などにより、住民一人当たり</a:t>
          </a:r>
          <a:r>
            <a:rPr kumimoji="1" lang="en-US" altLang="ja-JP" sz="1300">
              <a:latin typeface="ＭＳ Ｐゴシック" panose="020B0600070205080204" pitchFamily="50" charset="-128"/>
              <a:ea typeface="ＭＳ Ｐゴシック" panose="020B0600070205080204" pitchFamily="50" charset="-128"/>
            </a:rPr>
            <a:t>19,969</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95,745</a:t>
          </a:r>
          <a:r>
            <a:rPr kumimoji="1" lang="ja-JP" altLang="en-US" sz="1300">
              <a:latin typeface="ＭＳ Ｐゴシック" panose="020B0600070205080204" pitchFamily="50" charset="-128"/>
              <a:ea typeface="ＭＳ Ｐゴシック" panose="020B0600070205080204" pitchFamily="50" charset="-128"/>
            </a:rPr>
            <a:t>円となった。類似団体と比較して、引き続き上回っている。</a:t>
          </a:r>
        </a:p>
        <a:p>
          <a:r>
            <a:rPr kumimoji="1" lang="ja-JP" altLang="en-US" sz="1300">
              <a:latin typeface="ＭＳ Ｐゴシック" panose="020B0600070205080204" pitchFamily="50" charset="-128"/>
              <a:ea typeface="ＭＳ Ｐゴシック" panose="020B0600070205080204" pitchFamily="50" charset="-128"/>
            </a:rPr>
            <a:t>民生費は、低所得者支援及び定額減税補足給付金事業に伴う給付金、障害福祉サービス費、児童手当等給付金の増加により、住民一人当たり</a:t>
          </a:r>
          <a:r>
            <a:rPr kumimoji="1" lang="en-US" altLang="ja-JP" sz="1300">
              <a:latin typeface="ＭＳ Ｐゴシック" panose="020B0600070205080204" pitchFamily="50" charset="-128"/>
              <a:ea typeface="ＭＳ Ｐゴシック" panose="020B0600070205080204" pitchFamily="50" charset="-128"/>
            </a:rPr>
            <a:t>6,616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185,227</a:t>
          </a:r>
          <a:r>
            <a:rPr kumimoji="1" lang="ja-JP" altLang="en-US" sz="1300">
              <a:latin typeface="ＭＳ Ｐゴシック" panose="020B0600070205080204" pitchFamily="50" charset="-128"/>
              <a:ea typeface="ＭＳ Ｐゴシック" panose="020B0600070205080204" pitchFamily="50" charset="-128"/>
            </a:rPr>
            <a:t>円となった。類似団体と比較して、</a:t>
          </a:r>
          <a:r>
            <a:rPr kumimoji="1" lang="en-US" altLang="ja-JP" sz="1300">
              <a:latin typeface="ＭＳ Ｐゴシック" panose="020B0600070205080204" pitchFamily="50" charset="-128"/>
              <a:ea typeface="ＭＳ Ｐゴシック" panose="020B0600070205080204" pitchFamily="50" charset="-128"/>
            </a:rPr>
            <a:t>4,850</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土木費は、土地開発公社解散に伴う土地購入費用が減少したため、住民一人当たり</a:t>
          </a:r>
          <a:r>
            <a:rPr kumimoji="1" lang="en-US" altLang="ja-JP" sz="1300">
              <a:latin typeface="ＭＳ Ｐゴシック" panose="020B0600070205080204" pitchFamily="50" charset="-128"/>
              <a:ea typeface="ＭＳ Ｐゴシック" panose="020B0600070205080204" pitchFamily="50" charset="-128"/>
            </a:rPr>
            <a:t>10,757</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45,251</a:t>
          </a:r>
          <a:r>
            <a:rPr kumimoji="1" lang="ja-JP" altLang="en-US" sz="1300">
              <a:latin typeface="ＭＳ Ｐゴシック" panose="020B0600070205080204" pitchFamily="50" charset="-128"/>
              <a:ea typeface="ＭＳ Ｐゴシック" panose="020B0600070205080204" pitchFamily="50" charset="-128"/>
            </a:rPr>
            <a:t>円となった。類似団体と比較して、</a:t>
          </a:r>
          <a:r>
            <a:rPr kumimoji="1" lang="en-US" altLang="ja-JP" sz="1300">
              <a:latin typeface="ＭＳ Ｐゴシック" panose="020B0600070205080204" pitchFamily="50" charset="-128"/>
              <a:ea typeface="ＭＳ Ｐゴシック" panose="020B0600070205080204" pitchFamily="50" charset="-128"/>
            </a:rPr>
            <a:t>1,821</a:t>
          </a:r>
          <a:r>
            <a:rPr kumimoji="1" lang="ja-JP" altLang="en-US" sz="1300">
              <a:latin typeface="ＭＳ Ｐゴシック" panose="020B0600070205080204" pitchFamily="50" charset="-128"/>
              <a:ea typeface="ＭＳ Ｐゴシック" panose="020B0600070205080204" pitchFamily="50" charset="-128"/>
            </a:rPr>
            <a:t>円下回ったが、おおよそ同程度となっている。</a:t>
          </a:r>
        </a:p>
        <a:p>
          <a:r>
            <a:rPr kumimoji="1" lang="ja-JP" altLang="en-US" sz="1300">
              <a:latin typeface="ＭＳ Ｐゴシック" panose="020B0600070205080204" pitchFamily="50" charset="-128"/>
              <a:ea typeface="ＭＳ Ｐゴシック" panose="020B0600070205080204" pitchFamily="50" charset="-128"/>
            </a:rPr>
            <a:t>消防費は、中濃消防組合への負担金や消防車両整備費用などの増加により、住民一人当たり</a:t>
          </a:r>
          <a:r>
            <a:rPr kumimoji="1" lang="en-US" altLang="ja-JP" sz="1300">
              <a:latin typeface="ＭＳ Ｐゴシック" panose="020B0600070205080204" pitchFamily="50" charset="-128"/>
              <a:ea typeface="ＭＳ Ｐゴシック" panose="020B0600070205080204" pitchFamily="50" charset="-128"/>
            </a:rPr>
            <a:t>887</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18,740</a:t>
          </a:r>
          <a:r>
            <a:rPr kumimoji="1" lang="ja-JP" altLang="en-US" sz="1300">
              <a:latin typeface="ＭＳ Ｐゴシック" panose="020B0600070205080204" pitchFamily="50" charset="-128"/>
              <a:ea typeface="ＭＳ Ｐゴシック" panose="020B0600070205080204" pitchFamily="50" charset="-128"/>
            </a:rPr>
            <a:t>円となった。類似団体と比較して、おおよそ同程度となっている。</a:t>
          </a:r>
        </a:p>
        <a:p>
          <a:r>
            <a:rPr kumimoji="1" lang="ja-JP" altLang="en-US" sz="1300">
              <a:latin typeface="ＭＳ Ｐゴシック" panose="020B0600070205080204" pitchFamily="50" charset="-128"/>
              <a:ea typeface="ＭＳ Ｐゴシック" panose="020B0600070205080204" pitchFamily="50" charset="-128"/>
            </a:rPr>
            <a:t>教育費は、瀬尻小学校長寿命化改良事業の増加により、住民一人当たり</a:t>
          </a:r>
          <a:r>
            <a:rPr kumimoji="1" lang="en-US" altLang="ja-JP" sz="1300">
              <a:latin typeface="ＭＳ Ｐゴシック" panose="020B0600070205080204" pitchFamily="50" charset="-128"/>
              <a:ea typeface="ＭＳ Ｐゴシック" panose="020B0600070205080204" pitchFamily="50" charset="-128"/>
            </a:rPr>
            <a:t>6,392</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71,385</a:t>
          </a:r>
          <a:r>
            <a:rPr kumimoji="1" lang="ja-JP" altLang="en-US" sz="1300">
              <a:latin typeface="ＭＳ Ｐゴシック" panose="020B0600070205080204" pitchFamily="50" charset="-128"/>
              <a:ea typeface="ＭＳ Ｐゴシック" panose="020B0600070205080204" pitchFamily="50" charset="-128"/>
            </a:rPr>
            <a:t>円となった。類似団体と比較して、引き続き上回っているが、他市と比較して小中学校数が多いことや高等学校があるため、管理運営や維持補修などの費用が大きくなっている。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公債費は、臨時財政対策債などの償還元金の減少により、住民一人当たり</a:t>
          </a:r>
          <a:r>
            <a:rPr kumimoji="1" lang="en-US" altLang="ja-JP" sz="1300">
              <a:latin typeface="ＭＳ Ｐゴシック" panose="020B0600070205080204" pitchFamily="50" charset="-128"/>
              <a:ea typeface="ＭＳ Ｐゴシック" panose="020B0600070205080204" pitchFamily="50" charset="-128"/>
            </a:rPr>
            <a:t>3,060</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44,752</a:t>
          </a:r>
          <a:r>
            <a:rPr kumimoji="1" lang="ja-JP" altLang="en-US" sz="1300">
              <a:latin typeface="ＭＳ Ｐゴシック" panose="020B0600070205080204" pitchFamily="50" charset="-128"/>
              <a:ea typeface="ＭＳ Ｐゴシック" panose="020B0600070205080204" pitchFamily="50" charset="-128"/>
            </a:rPr>
            <a:t>円となった。類似団体と比較して、引き続き上回っている。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財政調整基金残高は、ふるさと納税による歳入の増加、不用額などにより基金を積立したことや、標準財政規模が増加したことにより、</a:t>
          </a:r>
          <a:r>
            <a:rPr kumimoji="1" lang="en-US" altLang="ja-JP" sz="1200">
              <a:latin typeface="ＭＳ ゴシック" pitchFamily="49" charset="-128"/>
              <a:ea typeface="ＭＳ ゴシック" pitchFamily="49" charset="-128"/>
            </a:rPr>
            <a:t>3.69</a:t>
          </a:r>
          <a:r>
            <a:rPr kumimoji="1" lang="ja-JP" altLang="en-US" sz="1200">
              <a:latin typeface="ＭＳ ゴシック" pitchFamily="49" charset="-128"/>
              <a:ea typeface="ＭＳ ゴシック" pitchFamily="49" charset="-128"/>
            </a:rPr>
            <a:t>ポイント上昇している。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実質収支額は、継続的に黒字となっており、令和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年度は、歳入歳出の差額に対して、翌年度へ繰り越すべき財源の増加により、</a:t>
          </a:r>
          <a:r>
            <a:rPr kumimoji="1" lang="en-US" altLang="ja-JP" sz="1200">
              <a:latin typeface="ＭＳ ゴシック" pitchFamily="49" charset="-128"/>
              <a:ea typeface="ＭＳ ゴシック" pitchFamily="49" charset="-128"/>
            </a:rPr>
            <a:t>1.22</a:t>
          </a:r>
          <a:r>
            <a:rPr kumimoji="1" lang="ja-JP" altLang="en-US" sz="1200">
              <a:latin typeface="ＭＳ ゴシック" pitchFamily="49" charset="-128"/>
              <a:ea typeface="ＭＳ ゴシック" pitchFamily="49" charset="-128"/>
            </a:rPr>
            <a:t>ポイント低下している。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実質単年度収支は、財政調整基金積立額の減少と、翌年度へ繰り越すべき財源の増加により低下している。今後も事務事業の見直し・統廃合など行財政改革を推進し、健全な財政運営に努めていく。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年度は、歳入歳出の差が前年度より増加したが、翌年度へ繰り越すべき財源の増加により、</a:t>
          </a:r>
          <a:r>
            <a:rPr kumimoji="1" lang="en-US" altLang="ja-JP" sz="1400">
              <a:latin typeface="ＭＳ ゴシック" pitchFamily="49" charset="-128"/>
              <a:ea typeface="ＭＳ ゴシック" pitchFamily="49" charset="-128"/>
            </a:rPr>
            <a:t>1.22</a:t>
          </a:r>
          <a:r>
            <a:rPr kumimoji="1" lang="ja-JP" altLang="en-US" sz="1400">
              <a:latin typeface="ＭＳ ゴシック" pitchFamily="49" charset="-128"/>
              <a:ea typeface="ＭＳ ゴシック" pitchFamily="49" charset="-128"/>
            </a:rPr>
            <a:t>ポイント低下している。</a:t>
          </a:r>
        </a:p>
        <a:p>
          <a:r>
            <a:rPr kumimoji="1" lang="ja-JP" altLang="en-US" sz="1400">
              <a:latin typeface="ＭＳ ゴシック" pitchFamily="49" charset="-128"/>
              <a:ea typeface="ＭＳ ゴシック" pitchFamily="49" charset="-128"/>
            </a:rPr>
            <a:t>水道事業会計は、平成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年度の簡易水道会計事業統合以降、年々事業規模が拡大している。令和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年度は、光熱水費などの経常経費の増加のほか、老朽管対策費用の増加により</a:t>
          </a:r>
          <a:r>
            <a:rPr kumimoji="1" lang="en-US" altLang="ja-JP" sz="1400">
              <a:latin typeface="ＭＳ ゴシック" pitchFamily="49" charset="-128"/>
              <a:ea typeface="ＭＳ ゴシック" pitchFamily="49" charset="-128"/>
            </a:rPr>
            <a:t>0.89</a:t>
          </a:r>
          <a:r>
            <a:rPr kumimoji="1" lang="ja-JP" altLang="en-US" sz="1400">
              <a:latin typeface="ＭＳ ゴシック" pitchFamily="49" charset="-128"/>
              <a:ea typeface="ＭＳ ゴシック" pitchFamily="49" charset="-128"/>
            </a:rPr>
            <a:t>ポイント低下した。今後においても、老朽管対策及び管路の耐震化に加え、物価高騰による経常経費の増加が見込まれるため、水道料金収入の増加や、設備の計画的な更新など業務の効率化を図っていく。</a:t>
          </a:r>
        </a:p>
        <a:p>
          <a:r>
            <a:rPr kumimoji="1" lang="ja-JP" altLang="en-US" sz="1400">
              <a:latin typeface="ＭＳ ゴシック" pitchFamily="49" charset="-128"/>
              <a:ea typeface="ＭＳ ゴシック" pitchFamily="49" charset="-128"/>
            </a:rPr>
            <a:t>下水道事業会計は、地方公営企業法適用企業となった令和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年度以降黒字となっており、前年度と比較して</a:t>
          </a:r>
          <a:r>
            <a:rPr kumimoji="1" lang="en-US" altLang="ja-JP" sz="1400">
              <a:latin typeface="ＭＳ ゴシック" pitchFamily="49" charset="-128"/>
              <a:ea typeface="ＭＳ ゴシック" pitchFamily="49" charset="-128"/>
            </a:rPr>
            <a:t>0.58</a:t>
          </a:r>
          <a:r>
            <a:rPr kumimoji="1" lang="ja-JP" altLang="en-US" sz="1400">
              <a:latin typeface="ＭＳ ゴシック" pitchFamily="49" charset="-128"/>
              <a:ea typeface="ＭＳ ゴシック" pitchFamily="49" charset="-128"/>
            </a:rPr>
            <a:t>ポイント上昇している。今後は、処理施設や下水管の老朽化に伴う更新費用の増加が見込まれるため、既存施設の統合や管路の計画的な更新など業務の効率化を図っていく。</a:t>
          </a:r>
        </a:p>
        <a:p>
          <a:r>
            <a:rPr kumimoji="1" lang="ja-JP" altLang="en-US" sz="1400">
              <a:latin typeface="ＭＳ ゴシック" pitchFamily="49" charset="-128"/>
              <a:ea typeface="ＭＳ ゴシック" pitchFamily="49" charset="-128"/>
            </a:rPr>
            <a:t>各会計は、黒字を維持しているが、歳入面では料金収入の見直しや負担金等の増加を図り、歳出面では、公共施設の統廃合、光熱水費や委託料などの経常経費の削減を図り、今後も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については、昨年度から減少傾向であるが、令和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年度は、普通会計は、臨時財政対策債や合併特例事業債などの償還完了により元利償還金の額が</a:t>
          </a:r>
          <a:r>
            <a:rPr kumimoji="1" lang="en-US" altLang="ja-JP" sz="1400">
              <a:latin typeface="ＭＳ ゴシック" pitchFamily="49" charset="-128"/>
              <a:ea typeface="ＭＳ ゴシック" pitchFamily="49" charset="-128"/>
            </a:rPr>
            <a:t>300</a:t>
          </a:r>
          <a:r>
            <a:rPr kumimoji="1" lang="ja-JP" altLang="en-US" sz="1400">
              <a:latin typeface="ＭＳ ゴシック" pitchFamily="49" charset="-128"/>
              <a:ea typeface="ＭＳ ゴシック" pitchFamily="49" charset="-128"/>
            </a:rPr>
            <a:t>百万円減少した。水道事業や下水道事業についても同様の傾向にあり、元利償還金の額が</a:t>
          </a:r>
          <a:r>
            <a:rPr kumimoji="1" lang="en-US" altLang="ja-JP" sz="1400">
              <a:latin typeface="ＭＳ ゴシック" pitchFamily="49" charset="-128"/>
              <a:ea typeface="ＭＳ ゴシック" pitchFamily="49" charset="-128"/>
            </a:rPr>
            <a:t>178</a:t>
          </a:r>
          <a:r>
            <a:rPr kumimoji="1" lang="ja-JP" altLang="en-US" sz="1400">
              <a:latin typeface="ＭＳ ゴシック" pitchFamily="49" charset="-128"/>
              <a:ea typeface="ＭＳ ゴシック" pitchFamily="49" charset="-128"/>
            </a:rPr>
            <a:t>百万円減少した。債務負担行為は、社会福祉施設の繰上償還や中濃厚生病院への支出が皆減となっている。</a:t>
          </a:r>
        </a:p>
        <a:p>
          <a:r>
            <a:rPr kumimoji="1" lang="ja-JP" altLang="en-US" sz="1400">
              <a:latin typeface="ＭＳ ゴシック" pitchFamily="49" charset="-128"/>
              <a:ea typeface="ＭＳ ゴシック" pitchFamily="49" charset="-128"/>
            </a:rPr>
            <a:t>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及び実質公債費比率の分子についても、償還残高及び債務負担行為の支出の減に伴い減少した。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については、一般会計等に係る地方債の現在高は、償還額が市債発行額を大きく上回っているため、前年度より</a:t>
          </a:r>
          <a:r>
            <a:rPr kumimoji="1" lang="en-US" altLang="ja-JP" sz="1300">
              <a:latin typeface="ＭＳ ゴシック" pitchFamily="49" charset="-128"/>
              <a:ea typeface="ＭＳ ゴシック" pitchFamily="49" charset="-128"/>
            </a:rPr>
            <a:t>1,582</a:t>
          </a:r>
          <a:r>
            <a:rPr kumimoji="1" lang="ja-JP" altLang="en-US" sz="1300">
              <a:latin typeface="ＭＳ ゴシック" pitchFamily="49" charset="-128"/>
              <a:ea typeface="ＭＳ ゴシック" pitchFamily="49" charset="-128"/>
            </a:rPr>
            <a:t>百万円減少した。また、公営企業債等繰入見込額及び組合等負担等見込額についても、企業債残高の減少や起債の新規発行を抑制していることにより減少している。</a:t>
          </a:r>
        </a:p>
        <a:p>
          <a:r>
            <a:rPr kumimoji="1" lang="ja-JP" altLang="en-US" sz="1300">
              <a:latin typeface="ＭＳ ゴシック" pitchFamily="49" charset="-128"/>
              <a:ea typeface="ＭＳ ゴシック" pitchFamily="49" charset="-128"/>
            </a:rPr>
            <a:t>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については、充当可能基金は、財政調整基金の増により増加しているが、都市計画税や基準財政需要額算入額が大きく減少しているため、全体としては減少している。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将来負担比率の分子は、将来負担額が年々減少しているため、マイナスの額は年々大きくなっている。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将来負担額に対して充当可能財源等が上回っているため、引き続き将来負担比率はマイナスとなっている。</a:t>
          </a:r>
        </a:p>
        <a:p>
          <a:endParaRPr kumimoji="1" lang="ja-JP" altLang="en-US"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・主な要因は、決算剰余金の一部を財政調整基金に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億円、学校施設整備基金に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億円積み立てたことと、取崩額よりも積立額が多いことなどにより増加したためである。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然災害や感染症対策等不測の事態に備えるため、財政調整基金への積み立てや、公共施設の長寿命化対策や複合化など今後の財政需要の増大に適切に対応していけるよう、公共施設等整備基金や学校施設整備基金に一部を積み立て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・公共施設等整備基金：学校施設を除く公共施設等の建設、改修、維持修繕等の整備を行う。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・学校施設整備基金：学校施設の建設、改修、維持修繕等の整備を行う。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・地域振興基金：市の活性化及び一体化を図る。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・地域福祉基金：地域における住宅福祉の向上や健康づくり等の民間活動の活性化を図るとともに、高齢者福祉施設等の積極的な推進を図る。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・公共施設等整備基金：施設整備のための費用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・学校施設整備基金：学校施設整備のための費用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億円及び基金利子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・地域振興基金：地域振興のために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千円の取り崩しに対し、基金利子等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公共施設再配置計画や各施設の長寿命化計画に基づき、公共施設及び学校施設の整備・更新並びに退職者等、多額の費用負担が見込まれるため、公共施設等整備基金、学校施設整備基金、職員退職手当基金については、積立により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・主な要因は、不用額による決算剰余金の一部である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億円を積み立てたことや、ふるさと納税などの歳入増加により、基金の取崩がなく積み立てたことによるものである。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・感染症対策のための経費や大規模災害の発生に備えるため、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億以上を確保し、これまでと同様に財源調整を行いながら残高を確保していく。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億円の取崩しをしており、基金利子のみの積立のため減少したものである。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・現時点では公債費が減少する見込みのため、償還のための繰り入れのみを行い、今後も減少を見込んでいる。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A8B003E-4F55-47EB-9AB9-2133F7F9C6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10406AE-6578-4E33-87AE-6B2EBC0D3E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D0D1F9-249C-4363-BA1E-21D506F863B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417B5AE-B1A0-43E8-8E0A-AA39DBD64639}"/>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06E3B16-D4BC-4E20-9CCC-47AB3AA152AD}"/>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198269E-8E0D-4B8C-99B4-71B500E9A79E}"/>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E2ABC04-188B-48C4-B62F-B95C64ACE079}"/>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130EB4B-15EA-41BD-9181-4FC3BED1D609}"/>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D8FF8AD-7A80-441D-B72A-3A45B9AD2E91}"/>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0950356-91D4-43D0-80CC-88AC93B64449}"/>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FF8F495-D66C-41FE-BA76-42856667C8FC}"/>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38CAB4C-D332-4541-ABD1-DD56303291C0}"/>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0C900D1-3398-42F3-9C76-4F64A580B59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C33563D-F68A-4270-9D25-8390292ECB92}"/>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0EF27EE-4EDC-4097-9966-6F71CB7AFE03}"/>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1BCC3D-847A-49AE-94E6-134F2FB1E193}"/>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FA1BE5B-3A2B-44B6-A15E-5DC4472EF7C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2CD19F1-084E-401E-9E90-219C25986E6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9174D94-7887-4229-8207-5E9920A5C24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6D2AE63-6864-4F02-8B5B-24593FA64212}"/>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468F5FC-1C0A-46B6-A662-90FC67291FF6}"/>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4DC2808-FAB4-4D6F-9770-10FE5797812B}"/>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7589F3C-CF80-47D2-BBDA-D430FBDAB7A9}"/>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58F0981-D704-4437-8538-2510E75EC296}"/>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3FD7239-75DC-441E-B6BA-AB5ED24773F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2FC8846-34A3-4775-9182-520DC43853C9}"/>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790B556-BDAA-48E2-8194-F00D0AF0019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456C6AD-0269-4433-82CB-35A0C61CCF3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FEE44F5-3032-486B-9E69-9395FE3A8A7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67FF440-1B35-4EFD-82EE-EA9ADC8519B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DEC31BB-A323-462D-965A-36D881ACE95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F3B2E7C-B6C5-4BE1-A2E0-2E424475D5C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21DFED9-BA12-4CB9-B127-547CFF7C2B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B44CE4D-9070-4769-9A16-0261E07A436F}"/>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CC4D741-AA82-4C1F-B7B6-D9544F53E325}"/>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0294E69-437B-4514-86A4-23D0BC86092B}"/>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06CEAB7-6358-4CEA-9CC1-5E994B205EA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F040B20-8129-47FC-BA1E-CB8967DC4CF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18E9934-4BF7-44FE-9527-B642238AA6D6}"/>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E24192D-E712-4651-8FE8-3E53847DAE0C}"/>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FDC3DF5-E9A8-4434-8A2C-17A9FACCCC1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3B70548-6853-43B1-BFEF-50DD93956B56}"/>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B1A1FCC-AAAD-4CF1-A8CD-B928FA5B658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6029702-87D3-45AB-A4C1-B5D1519C1C2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CA03F7D-E45A-412F-9CC1-FF174616398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85E0583-DDAB-4B0C-9161-E6DB722F5732}"/>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7B82E76-785F-4310-AEFD-B0AE87F2C2DE}"/>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836498E-7111-448F-BFF5-62D185A78D8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40DFA58-217B-4FE4-BC2D-15EABBA9DEDD}"/>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B3590E5-90F2-4432-80ED-FE26599C40B6}"/>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0D15167-B01E-4D27-9FD3-485B6C622387}"/>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4FD283C-56C1-4A07-B848-28A5FFAD5217}"/>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5513B7A-5A5D-4372-9540-369FF35D064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89816ED-0BAB-4596-B2F9-6F6A7FF036DF}"/>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FDF0557-E4F5-4B1B-ADCD-EEC848D4258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2459178-0A99-4F9E-ACC6-E4EAB39DCD41}"/>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D5DB9A0-F7F4-496F-A863-244C4A17BB2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類似団体平均を上回る状況が続いていたが、市道の改良・長寿命化や学校等の公共施設の改修など設備投資を計画的に進めていることや、令和２年度に固定資産台帳整備開始以降５年度分の部分除却処理を一括して行ったことにより、令和６年度も類似団体平均を下回っている。令和４年３月には、「公共施設等総合管理計画」の改定を行い、今後も公共施設等の維持管理・更新・長寿命化などを計画的に行う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7FEA0DD-451E-482E-A241-AD514AFC518C}"/>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6266856-8DFC-409E-8750-4672704C6011}"/>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A5941F2-06F8-47D1-811D-A337D8ABB2B3}"/>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7D47A6F-8007-4B31-99E5-9667513A51BD}"/>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B85DEE5-E98A-47E3-BD06-1B298B8B4664}"/>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943ABD8-7686-4096-AF16-F8AFC68118E9}"/>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C701DCE-E53A-4088-BB81-A580ECB6F5EC}"/>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64599F2-D4DB-44D9-B516-10B2A17247BF}"/>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77F3ABD-199D-4E34-8DB8-ABF99E831C4D}"/>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743244A8-964E-4D17-83D3-A38E382DD508}"/>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B788161-96D2-41A7-9918-A5EB3ECF1C4E}"/>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A26E3E9-0A23-4B57-B562-AB8B818D41C4}"/>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2B59E3A-9578-48C3-92EE-286EA6BB494E}"/>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70AA303C-F2C5-4F59-AE3C-A8A32531677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BB04D471-61A4-417F-84ED-5F59969A1BA8}"/>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98074ABE-E0AE-4A04-9906-08F802D31060}"/>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2B75428E-8657-4F92-AA79-3A77629D1D0C}"/>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35EC7B3B-EE91-4253-B173-B098BBE5DDB8}"/>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1482831C-DA33-4DA6-B6E6-B46CFF50BB39}"/>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47D09031-CFD2-4E4C-98A9-7DC2DD7A2783}"/>
            </a:ext>
          </a:extLst>
        </xdr:cNvPr>
        <xdr:cNvSpPr txBox="1"/>
      </xdr:nvSpPr>
      <xdr:spPr>
        <a:xfrm>
          <a:off x="4813300" y="5227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A88CAFF6-D50C-4987-851E-ADA34F3E3CB7}"/>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55F4E990-842C-4B14-8670-D1D5B56E16EB}"/>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F94EE233-4C26-4364-AF30-D50AEEDAE985}"/>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12439959-8D91-4BB4-BB06-22CB67638080}"/>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0A62372C-5767-44C8-BF8B-3A02C9640FA2}"/>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54977BC-F6AA-453D-AFEF-C17FA1F2FEF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27FC349-C08F-4F72-ACC1-2EE47DB74C2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B94D1A7-3642-4898-825A-E60B7680768E}"/>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59ED2C0-EB62-430B-A9DC-5C56DCDE49F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5E7F9E3-543A-4362-B62C-9499F318ED9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169037</xdr:rowOff>
    </xdr:from>
    <xdr:to>
      <xdr:col>23</xdr:col>
      <xdr:colOff>136525</xdr:colOff>
      <xdr:row>30</xdr:row>
      <xdr:rowOff>99187</xdr:rowOff>
    </xdr:to>
    <xdr:sp macro="" textlink="">
      <xdr:nvSpPr>
        <xdr:cNvPr id="89" name="楕円 88">
          <a:extLst>
            <a:ext uri="{FF2B5EF4-FFF2-40B4-BE49-F238E27FC236}">
              <a16:creationId xmlns:a16="http://schemas.microsoft.com/office/drawing/2014/main" id="{74E17600-7847-4723-A519-2EC1DC2797E7}"/>
            </a:ext>
          </a:extLst>
        </xdr:cNvPr>
        <xdr:cNvSpPr/>
      </xdr:nvSpPr>
      <xdr:spPr>
        <a:xfrm>
          <a:off x="4711700" y="514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20464</xdr:rowOff>
    </xdr:from>
    <xdr:ext cx="405111" cy="259045"/>
    <xdr:sp macro="" textlink="">
      <xdr:nvSpPr>
        <xdr:cNvPr id="90" name="有形固定資産減価償却率該当値テキスト">
          <a:extLst>
            <a:ext uri="{FF2B5EF4-FFF2-40B4-BE49-F238E27FC236}">
              <a16:creationId xmlns:a16="http://schemas.microsoft.com/office/drawing/2014/main" id="{F1A620C1-1AE3-4646-A943-8ED5B0AD403B}"/>
            </a:ext>
          </a:extLst>
        </xdr:cNvPr>
        <xdr:cNvSpPr txBox="1"/>
      </xdr:nvSpPr>
      <xdr:spPr>
        <a:xfrm>
          <a:off x="4813300" y="499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121539</xdr:rowOff>
    </xdr:from>
    <xdr:to>
      <xdr:col>19</xdr:col>
      <xdr:colOff>187325</xdr:colOff>
      <xdr:row>30</xdr:row>
      <xdr:rowOff>51689</xdr:rowOff>
    </xdr:to>
    <xdr:sp macro="" textlink="">
      <xdr:nvSpPr>
        <xdr:cNvPr id="91" name="楕円 90">
          <a:extLst>
            <a:ext uri="{FF2B5EF4-FFF2-40B4-BE49-F238E27FC236}">
              <a16:creationId xmlns:a16="http://schemas.microsoft.com/office/drawing/2014/main" id="{233EDC5E-38E3-4B02-B809-0C8E261201DE}"/>
            </a:ext>
          </a:extLst>
        </xdr:cNvPr>
        <xdr:cNvSpPr/>
      </xdr:nvSpPr>
      <xdr:spPr>
        <a:xfrm>
          <a:off x="4000500" y="509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889</xdr:rowOff>
    </xdr:from>
    <xdr:to>
      <xdr:col>23</xdr:col>
      <xdr:colOff>85725</xdr:colOff>
      <xdr:row>30</xdr:row>
      <xdr:rowOff>48387</xdr:rowOff>
    </xdr:to>
    <xdr:cxnSp macro="">
      <xdr:nvCxnSpPr>
        <xdr:cNvPr id="92" name="直線コネクタ 91">
          <a:extLst>
            <a:ext uri="{FF2B5EF4-FFF2-40B4-BE49-F238E27FC236}">
              <a16:creationId xmlns:a16="http://schemas.microsoft.com/office/drawing/2014/main" id="{504006B3-9EC8-4FC8-B0DE-8BEDD99275D4}"/>
            </a:ext>
          </a:extLst>
        </xdr:cNvPr>
        <xdr:cNvCxnSpPr/>
      </xdr:nvCxnSpPr>
      <xdr:spPr>
        <a:xfrm>
          <a:off x="4051300" y="5144389"/>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86995</xdr:rowOff>
    </xdr:from>
    <xdr:to>
      <xdr:col>15</xdr:col>
      <xdr:colOff>187325</xdr:colOff>
      <xdr:row>30</xdr:row>
      <xdr:rowOff>17145</xdr:rowOff>
    </xdr:to>
    <xdr:sp macro="" textlink="">
      <xdr:nvSpPr>
        <xdr:cNvPr id="93" name="楕円 92">
          <a:extLst>
            <a:ext uri="{FF2B5EF4-FFF2-40B4-BE49-F238E27FC236}">
              <a16:creationId xmlns:a16="http://schemas.microsoft.com/office/drawing/2014/main" id="{E03ECA99-EF63-4518-89F2-9C1923C62C6E}"/>
            </a:ext>
          </a:extLst>
        </xdr:cNvPr>
        <xdr:cNvSpPr/>
      </xdr:nvSpPr>
      <xdr:spPr>
        <a:xfrm>
          <a:off x="3238500" y="50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30</xdr:row>
      <xdr:rowOff>889</xdr:rowOff>
    </xdr:to>
    <xdr:cxnSp macro="">
      <xdr:nvCxnSpPr>
        <xdr:cNvPr id="94" name="直線コネクタ 93">
          <a:extLst>
            <a:ext uri="{FF2B5EF4-FFF2-40B4-BE49-F238E27FC236}">
              <a16:creationId xmlns:a16="http://schemas.microsoft.com/office/drawing/2014/main" id="{0272D2B4-C624-42C1-9DFA-9BAAC6CE9382}"/>
            </a:ext>
          </a:extLst>
        </xdr:cNvPr>
        <xdr:cNvCxnSpPr/>
      </xdr:nvCxnSpPr>
      <xdr:spPr>
        <a:xfrm>
          <a:off x="3289300" y="5109845"/>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91313</xdr:rowOff>
    </xdr:from>
    <xdr:to>
      <xdr:col>11</xdr:col>
      <xdr:colOff>187325</xdr:colOff>
      <xdr:row>30</xdr:row>
      <xdr:rowOff>21463</xdr:rowOff>
    </xdr:to>
    <xdr:sp macro="" textlink="">
      <xdr:nvSpPr>
        <xdr:cNvPr id="95" name="楕円 94">
          <a:extLst>
            <a:ext uri="{FF2B5EF4-FFF2-40B4-BE49-F238E27FC236}">
              <a16:creationId xmlns:a16="http://schemas.microsoft.com/office/drawing/2014/main" id="{2565D359-1E8A-409A-A388-8CE77F90AEEC}"/>
            </a:ext>
          </a:extLst>
        </xdr:cNvPr>
        <xdr:cNvSpPr/>
      </xdr:nvSpPr>
      <xdr:spPr>
        <a:xfrm>
          <a:off x="2476500" y="506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137795</xdr:rowOff>
    </xdr:from>
    <xdr:to>
      <xdr:col>15</xdr:col>
      <xdr:colOff>136525</xdr:colOff>
      <xdr:row>29</xdr:row>
      <xdr:rowOff>142113</xdr:rowOff>
    </xdr:to>
    <xdr:cxnSp macro="">
      <xdr:nvCxnSpPr>
        <xdr:cNvPr id="96" name="直線コネクタ 95">
          <a:extLst>
            <a:ext uri="{FF2B5EF4-FFF2-40B4-BE49-F238E27FC236}">
              <a16:creationId xmlns:a16="http://schemas.microsoft.com/office/drawing/2014/main" id="{3CE543DB-CF73-4F72-B5AE-33604B2EBCCF}"/>
            </a:ext>
          </a:extLst>
        </xdr:cNvPr>
        <xdr:cNvCxnSpPr/>
      </xdr:nvCxnSpPr>
      <xdr:spPr>
        <a:xfrm flipV="1">
          <a:off x="2527300" y="5109845"/>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56769</xdr:rowOff>
    </xdr:from>
    <xdr:to>
      <xdr:col>7</xdr:col>
      <xdr:colOff>187325</xdr:colOff>
      <xdr:row>29</xdr:row>
      <xdr:rowOff>158369</xdr:rowOff>
    </xdr:to>
    <xdr:sp macro="" textlink="">
      <xdr:nvSpPr>
        <xdr:cNvPr id="97" name="楕円 96">
          <a:extLst>
            <a:ext uri="{FF2B5EF4-FFF2-40B4-BE49-F238E27FC236}">
              <a16:creationId xmlns:a16="http://schemas.microsoft.com/office/drawing/2014/main" id="{36B820F6-9154-4FA5-A830-332F6C37FCA9}"/>
            </a:ext>
          </a:extLst>
        </xdr:cNvPr>
        <xdr:cNvSpPr/>
      </xdr:nvSpPr>
      <xdr:spPr>
        <a:xfrm>
          <a:off x="1714500" y="502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107569</xdr:rowOff>
    </xdr:from>
    <xdr:to>
      <xdr:col>11</xdr:col>
      <xdr:colOff>136525</xdr:colOff>
      <xdr:row>29</xdr:row>
      <xdr:rowOff>142113</xdr:rowOff>
    </xdr:to>
    <xdr:cxnSp macro="">
      <xdr:nvCxnSpPr>
        <xdr:cNvPr id="98" name="直線コネクタ 97">
          <a:extLst>
            <a:ext uri="{FF2B5EF4-FFF2-40B4-BE49-F238E27FC236}">
              <a16:creationId xmlns:a16="http://schemas.microsoft.com/office/drawing/2014/main" id="{544106EE-6707-4B1E-802E-A46F55EA5F26}"/>
            </a:ext>
          </a:extLst>
        </xdr:cNvPr>
        <xdr:cNvCxnSpPr/>
      </xdr:nvCxnSpPr>
      <xdr:spPr>
        <a:xfrm>
          <a:off x="1765300" y="5079619"/>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1103E3AC-83CA-4F71-A54F-DD027247B892}"/>
            </a:ext>
          </a:extLst>
        </xdr:cNvPr>
        <xdr:cNvSpPr txBox="1"/>
      </xdr:nvSpPr>
      <xdr:spPr>
        <a:xfrm>
          <a:off x="3836044"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178D1675-1340-431C-85AF-8C7C7ED8F3EA}"/>
            </a:ext>
          </a:extLst>
        </xdr:cNvPr>
        <xdr:cNvSpPr txBox="1"/>
      </xdr:nvSpPr>
      <xdr:spPr>
        <a:xfrm>
          <a:off x="3086744" y="522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F09FC3BD-C5BD-433D-91C9-2CBBEEDCDC4D}"/>
            </a:ext>
          </a:extLst>
        </xdr:cNvPr>
        <xdr:cNvSpPr txBox="1"/>
      </xdr:nvSpPr>
      <xdr:spPr>
        <a:xfrm>
          <a:off x="2324744" y="5181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959F22E9-DEBF-43EC-8C37-C538C64C8E98}"/>
            </a:ext>
          </a:extLst>
        </xdr:cNvPr>
        <xdr:cNvSpPr txBox="1"/>
      </xdr:nvSpPr>
      <xdr:spPr>
        <a:xfrm>
          <a:off x="1562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68216</xdr:rowOff>
    </xdr:from>
    <xdr:ext cx="405111" cy="259045"/>
    <xdr:sp macro="" textlink="">
      <xdr:nvSpPr>
        <xdr:cNvPr id="103" name="n_1mainValue有形固定資産減価償却率">
          <a:extLst>
            <a:ext uri="{FF2B5EF4-FFF2-40B4-BE49-F238E27FC236}">
              <a16:creationId xmlns:a16="http://schemas.microsoft.com/office/drawing/2014/main" id="{E8C913E8-EA2B-496B-8852-8A40F0C97D49}"/>
            </a:ext>
          </a:extLst>
        </xdr:cNvPr>
        <xdr:cNvSpPr txBox="1"/>
      </xdr:nvSpPr>
      <xdr:spPr>
        <a:xfrm>
          <a:off x="3836044" y="486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104" name="n_2mainValue有形固定資産減価償却率">
          <a:extLst>
            <a:ext uri="{FF2B5EF4-FFF2-40B4-BE49-F238E27FC236}">
              <a16:creationId xmlns:a16="http://schemas.microsoft.com/office/drawing/2014/main" id="{91AB4660-7E01-4F34-9021-98D37D9864A3}"/>
            </a:ext>
          </a:extLst>
        </xdr:cNvPr>
        <xdr:cNvSpPr txBox="1"/>
      </xdr:nvSpPr>
      <xdr:spPr>
        <a:xfrm>
          <a:off x="3086744" y="48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37990</xdr:rowOff>
    </xdr:from>
    <xdr:ext cx="405111" cy="259045"/>
    <xdr:sp macro="" textlink="">
      <xdr:nvSpPr>
        <xdr:cNvPr id="105" name="n_3mainValue有形固定資産減価償却率">
          <a:extLst>
            <a:ext uri="{FF2B5EF4-FFF2-40B4-BE49-F238E27FC236}">
              <a16:creationId xmlns:a16="http://schemas.microsoft.com/office/drawing/2014/main" id="{DC7B7B64-6D3A-4909-AB0E-8A1E9B692005}"/>
            </a:ext>
          </a:extLst>
        </xdr:cNvPr>
        <xdr:cNvSpPr txBox="1"/>
      </xdr:nvSpPr>
      <xdr:spPr>
        <a:xfrm>
          <a:off x="2324744" y="4838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3446</xdr:rowOff>
    </xdr:from>
    <xdr:ext cx="405111" cy="259045"/>
    <xdr:sp macro="" textlink="">
      <xdr:nvSpPr>
        <xdr:cNvPr id="106" name="n_4mainValue有形固定資産減価償却率">
          <a:extLst>
            <a:ext uri="{FF2B5EF4-FFF2-40B4-BE49-F238E27FC236}">
              <a16:creationId xmlns:a16="http://schemas.microsoft.com/office/drawing/2014/main" id="{ACA0D13A-456F-411C-88AE-037A8ACD9A2D}"/>
            </a:ext>
          </a:extLst>
        </xdr:cNvPr>
        <xdr:cNvSpPr txBox="1"/>
      </xdr:nvSpPr>
      <xdr:spPr>
        <a:xfrm>
          <a:off x="1562744" y="4804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920AAC8-6611-4FB7-9AF3-4168950BF9F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7CDB4BA-D67B-43DA-81F8-5C34651D185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570A8683-14CE-473C-AFE3-673DE8FD0795}"/>
            </a:ext>
          </a:extLst>
        </xdr:cNvPr>
        <xdr:cNvSpPr/>
      </xdr:nvSpPr>
      <xdr:spPr>
        <a:xfrm>
          <a:off x="13943816" y="3836446"/>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50EE5C0-EC53-4A66-88E9-B50BEC7D57B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CE946A78-D698-494B-A65D-A4296D7AA21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F355C91-D00F-4162-90C0-CC6ACCC17888}"/>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3E55CC5-A004-40AD-B42E-F996E4BB9D84}"/>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BF42409-43EF-4BF8-A42B-63CF614A6D09}"/>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103005E-C405-473A-B75E-1236922F6183}"/>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1BC4B7A-EAF1-45F9-8E5C-7CFA75766A1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62D4DA7-7C86-4B0F-8C74-24F532F9806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5F9CE7C-778D-4909-A04D-AE2DDED79E8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1B318A2-776E-44B3-BB0B-6C58EAF6E56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市債の発行抑制に加え、基金の積立てを行っているため、令和５年度以降は充当可能財源が将来負担額を上回っている。これにより、債務償還比率は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％となり類似団体平均を大きく下回っている。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845AB4E-E427-4422-AA3D-25BCEF0BADE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4A741C1-C46F-457A-9CEA-CAA015A45E4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99F420B-C45C-49D7-B172-93DB5CF14A9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6903FC78-5693-4E76-B947-34FEDD811594}"/>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31A0E070-AA8A-45FE-9A3D-12F1C77D6238}"/>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AAF2461A-E166-4908-BF60-B3D40BE5BA5E}"/>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A02C5565-7AAE-49D4-84C2-58AB79BC8154}"/>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C9E7EC6-5F47-4293-83E0-B9CD704B20F5}"/>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BD196B5-EABF-4E52-A1F8-074E9A957894}"/>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6E392B8F-62E0-4A3C-95EE-26C8FEF6224F}"/>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ACEC8BD2-3792-4D32-A36D-7C7830FAAB61}"/>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410BA75A-8E0C-44CC-9B7E-AAF4BB41FE24}"/>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6273FB4-7F1D-4391-942D-E768DD6520E3}"/>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C069E4D-3FFD-45C4-B4A1-E985D3A2A67D}"/>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E990ED7-B809-4E58-B260-06E81706BAA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7746768B-C027-43F6-8905-741CCF35636F}"/>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DFC69842-BB59-4086-9243-006BC2570071}"/>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0BBA7EAB-DA2B-4491-8FF5-21BBAEEC045E}"/>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F4BED3C7-9B3A-498C-B675-FFFF9F837C0F}"/>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897CBB31-5189-41CE-BDA4-468EC7B09030}"/>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84B539F4-7FF3-4185-B090-D6318994A3FC}"/>
            </a:ext>
          </a:extLst>
        </xdr:cNvPr>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EE9F0CDA-D48E-4ACE-AD66-95774E71CE48}"/>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0402ACC4-BC85-419D-B0EC-1F7C88DBD110}"/>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FEC4F5CE-EF5E-495C-80DA-743AC806C026}"/>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FD4748C6-58BF-456B-B53A-ED05ED2DDA23}"/>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C5076AC2-9F7D-46EC-B3F2-507A72FEB076}"/>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820BB0B-1D40-4FCA-B245-2A9BC6BC09B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657D2FB-99C7-43AD-866D-EECA7EBE74A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2E1F9AD-F4AC-416E-8DB6-505A2E08BD71}"/>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DFB68E1-343E-46D4-9FB6-78ED1606609D}"/>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E13E464-8F3E-460E-9C68-4503935A275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71431</xdr:rowOff>
    </xdr:from>
    <xdr:to>
      <xdr:col>68</xdr:col>
      <xdr:colOff>123825</xdr:colOff>
      <xdr:row>27</xdr:row>
      <xdr:rowOff>1581</xdr:rowOff>
    </xdr:to>
    <xdr:sp macro="" textlink="">
      <xdr:nvSpPr>
        <xdr:cNvPr id="151" name="楕円 150">
          <a:extLst>
            <a:ext uri="{FF2B5EF4-FFF2-40B4-BE49-F238E27FC236}">
              <a16:creationId xmlns:a16="http://schemas.microsoft.com/office/drawing/2014/main" id="{568B9DCB-398E-4B27-A019-44791B96BC94}"/>
            </a:ext>
          </a:extLst>
        </xdr:cNvPr>
        <xdr:cNvSpPr/>
      </xdr:nvSpPr>
      <xdr:spPr>
        <a:xfrm>
          <a:off x="13271500" y="452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123006</xdr:rowOff>
    </xdr:from>
    <xdr:to>
      <xdr:col>64</xdr:col>
      <xdr:colOff>123825</xdr:colOff>
      <xdr:row>27</xdr:row>
      <xdr:rowOff>53156</xdr:rowOff>
    </xdr:to>
    <xdr:sp macro="" textlink="">
      <xdr:nvSpPr>
        <xdr:cNvPr id="152" name="楕円 151">
          <a:extLst>
            <a:ext uri="{FF2B5EF4-FFF2-40B4-BE49-F238E27FC236}">
              <a16:creationId xmlns:a16="http://schemas.microsoft.com/office/drawing/2014/main" id="{F562C6E1-1478-4840-812E-3C2863E7C042}"/>
            </a:ext>
          </a:extLst>
        </xdr:cNvPr>
        <xdr:cNvSpPr/>
      </xdr:nvSpPr>
      <xdr:spPr>
        <a:xfrm>
          <a:off x="12509500" y="458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122231</xdr:rowOff>
    </xdr:from>
    <xdr:to>
      <xdr:col>68</xdr:col>
      <xdr:colOff>73025</xdr:colOff>
      <xdr:row>27</xdr:row>
      <xdr:rowOff>2356</xdr:rowOff>
    </xdr:to>
    <xdr:cxnSp macro="">
      <xdr:nvCxnSpPr>
        <xdr:cNvPr id="153" name="直線コネクタ 152">
          <a:extLst>
            <a:ext uri="{FF2B5EF4-FFF2-40B4-BE49-F238E27FC236}">
              <a16:creationId xmlns:a16="http://schemas.microsoft.com/office/drawing/2014/main" id="{A094F421-97D7-42D8-B7F2-D25D0E268ACB}"/>
            </a:ext>
          </a:extLst>
        </xdr:cNvPr>
        <xdr:cNvCxnSpPr/>
      </xdr:nvCxnSpPr>
      <xdr:spPr>
        <a:xfrm flipV="1">
          <a:off x="12560300" y="4579931"/>
          <a:ext cx="762000" cy="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51230</xdr:rowOff>
    </xdr:from>
    <xdr:to>
      <xdr:col>60</xdr:col>
      <xdr:colOff>123825</xdr:colOff>
      <xdr:row>27</xdr:row>
      <xdr:rowOff>152830</xdr:rowOff>
    </xdr:to>
    <xdr:sp macro="" textlink="">
      <xdr:nvSpPr>
        <xdr:cNvPr id="154" name="楕円 153">
          <a:extLst>
            <a:ext uri="{FF2B5EF4-FFF2-40B4-BE49-F238E27FC236}">
              <a16:creationId xmlns:a16="http://schemas.microsoft.com/office/drawing/2014/main" id="{699CFECA-E940-4DFC-9526-38C07910B7D6}"/>
            </a:ext>
          </a:extLst>
        </xdr:cNvPr>
        <xdr:cNvSpPr/>
      </xdr:nvSpPr>
      <xdr:spPr>
        <a:xfrm>
          <a:off x="11747500" y="468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2356</xdr:rowOff>
    </xdr:from>
    <xdr:to>
      <xdr:col>64</xdr:col>
      <xdr:colOff>73025</xdr:colOff>
      <xdr:row>27</xdr:row>
      <xdr:rowOff>102030</xdr:rowOff>
    </xdr:to>
    <xdr:cxnSp macro="">
      <xdr:nvCxnSpPr>
        <xdr:cNvPr id="155" name="直線コネクタ 154">
          <a:extLst>
            <a:ext uri="{FF2B5EF4-FFF2-40B4-BE49-F238E27FC236}">
              <a16:creationId xmlns:a16="http://schemas.microsoft.com/office/drawing/2014/main" id="{A31BFE21-2F54-445F-A231-6B47D84AF3C9}"/>
            </a:ext>
          </a:extLst>
        </xdr:cNvPr>
        <xdr:cNvCxnSpPr/>
      </xdr:nvCxnSpPr>
      <xdr:spPr>
        <a:xfrm flipV="1">
          <a:off x="11798300" y="4631506"/>
          <a:ext cx="762000" cy="9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6" name="n_1aveValue債務償還比率">
          <a:extLst>
            <a:ext uri="{FF2B5EF4-FFF2-40B4-BE49-F238E27FC236}">
              <a16:creationId xmlns:a16="http://schemas.microsoft.com/office/drawing/2014/main" id="{96681639-D151-483B-A4BB-3777AF5C3EBE}"/>
            </a:ext>
          </a:extLst>
        </xdr:cNvPr>
        <xdr:cNvSpPr txBox="1"/>
      </xdr:nvSpPr>
      <xdr:spPr>
        <a:xfrm>
          <a:off x="13836727" y="490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7" name="n_2aveValue債務償還比率">
          <a:extLst>
            <a:ext uri="{FF2B5EF4-FFF2-40B4-BE49-F238E27FC236}">
              <a16:creationId xmlns:a16="http://schemas.microsoft.com/office/drawing/2014/main" id="{0E0B9155-E1F5-48AD-A66A-8A7FB248DAF1}"/>
            </a:ext>
          </a:extLst>
        </xdr:cNvPr>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8" name="n_3aveValue債務償還比率">
          <a:extLst>
            <a:ext uri="{FF2B5EF4-FFF2-40B4-BE49-F238E27FC236}">
              <a16:creationId xmlns:a16="http://schemas.microsoft.com/office/drawing/2014/main" id="{40A0902F-23F9-4549-84AC-F17E27BDD36E}"/>
            </a:ext>
          </a:extLst>
        </xdr:cNvPr>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9" name="n_4aveValue債務償還比率">
          <a:extLst>
            <a:ext uri="{FF2B5EF4-FFF2-40B4-BE49-F238E27FC236}">
              <a16:creationId xmlns:a16="http://schemas.microsoft.com/office/drawing/2014/main" id="{2C48D341-EF35-4661-915C-D8AAA145178C}"/>
            </a:ext>
          </a:extLst>
        </xdr:cNvPr>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18108</xdr:rowOff>
    </xdr:from>
    <xdr:ext cx="405111" cy="259045"/>
    <xdr:sp macro="" textlink="">
      <xdr:nvSpPr>
        <xdr:cNvPr id="160" name="n_2mainValue債務償還比率">
          <a:extLst>
            <a:ext uri="{FF2B5EF4-FFF2-40B4-BE49-F238E27FC236}">
              <a16:creationId xmlns:a16="http://schemas.microsoft.com/office/drawing/2014/main" id="{B620C0EB-9583-4BAB-9871-FF71941AB797}"/>
            </a:ext>
          </a:extLst>
        </xdr:cNvPr>
        <xdr:cNvSpPr txBox="1"/>
      </xdr:nvSpPr>
      <xdr:spPr>
        <a:xfrm>
          <a:off x="13119744" y="430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69683</xdr:rowOff>
    </xdr:from>
    <xdr:ext cx="405111" cy="259045"/>
    <xdr:sp macro="" textlink="">
      <xdr:nvSpPr>
        <xdr:cNvPr id="161" name="n_3mainValue債務償還比率">
          <a:extLst>
            <a:ext uri="{FF2B5EF4-FFF2-40B4-BE49-F238E27FC236}">
              <a16:creationId xmlns:a16="http://schemas.microsoft.com/office/drawing/2014/main" id="{290926CB-BE21-46CB-8ADE-4DBA6FCAFBBD}"/>
            </a:ext>
          </a:extLst>
        </xdr:cNvPr>
        <xdr:cNvSpPr txBox="1"/>
      </xdr:nvSpPr>
      <xdr:spPr>
        <a:xfrm>
          <a:off x="12357744" y="4355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169357</xdr:rowOff>
    </xdr:from>
    <xdr:ext cx="469744" cy="259045"/>
    <xdr:sp macro="" textlink="">
      <xdr:nvSpPr>
        <xdr:cNvPr id="162" name="n_4mainValue債務償還比率">
          <a:extLst>
            <a:ext uri="{FF2B5EF4-FFF2-40B4-BE49-F238E27FC236}">
              <a16:creationId xmlns:a16="http://schemas.microsoft.com/office/drawing/2014/main" id="{D2153B91-C3B4-4D58-9E01-6A4A1114C4BB}"/>
            </a:ext>
          </a:extLst>
        </xdr:cNvPr>
        <xdr:cNvSpPr txBox="1"/>
      </xdr:nvSpPr>
      <xdr:spPr>
        <a:xfrm>
          <a:off x="11563427" y="44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A821E09-217A-4D4A-9396-B7C32FC3A4BB}"/>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05AB992-26ED-428A-A836-991C2DA1798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13E687D-FAB8-437A-ADDA-D1678827E60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B56F68B-B5F3-4663-B1D7-F9EF26AF86F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B4FD3F0-8459-44AA-B8C5-1394850F452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A094A89-9C6C-4ECC-B2A1-629C1BB490CD}"/>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C7AA79-6389-44BB-8CBB-705EA55B29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F10A6E-6033-46F3-89B0-FC233791D78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0B22FF-4743-4F4D-8495-B6178EFEF8F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C90DA8-2942-409E-9024-A41D487ACF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82B448-5811-4FA2-A29F-FF79B566742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6A9865-8AC0-4147-ACF3-41924B669E1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C190CD-A857-4D1D-9993-DE1C3F44249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928F57-17B2-4245-8C41-3D8AE0FF69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20625E-CF3B-4CCA-BE9B-2B42889A515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C1A462-0B49-4893-A056-C1B166BB1A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8A3BED-E258-47E9-A241-B739E4AF076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B3B00D-0351-4BCE-8A94-FC48568B9B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AD326E-B30A-47A1-BEE1-1B72A517695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6AE469-E10C-48F1-981F-47459963E5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570DC26-565E-42E3-8170-E5BC00B4BC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40A18B-A560-47FD-A570-27754B713D3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6A4FB4-B572-4123-A221-A0CDD04C82A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4F453E-0486-4E88-B76C-3CEBDA90F93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BE6E7A-F9F5-47F5-AC7F-AEE83D0CE15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923F29-095B-49B9-9136-68A70A469A8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92E502-0338-43A9-9845-3D8087DE94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BAC106-CD51-479A-B5B4-1F42B9108CA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92E33D-6C49-48AB-A0A9-D433929655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015E54-3F9D-4208-8297-7B8BE020444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C25ED9-4113-4436-B853-1D3300DFFAB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BCCC52-4B2E-41C3-8801-6ADF824D69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C004D6-A189-4AF3-A99E-90A11A90C44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752AA6B-0DC9-4E4D-BB6A-61D42E686CE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6E4346-C4C4-422C-AD9B-95BE487046E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C139688-C68D-40C2-A0FE-BDCECF6990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B67610-9A40-4209-8831-021E791AB0E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AF5E92-C5E8-47D0-8C19-32487984010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D09709-9F4F-4AB3-9CDB-B773C4A7789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3413C9-2049-4221-A0EB-EC5DBFC2D0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42E847-730A-45EE-A2A5-A5F5B827E06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A55672-AAB5-40C2-9F82-75E539DB3F3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D7C2B7-89C3-4F4F-9BBE-E1D2195F20E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4EF07D2-9077-419A-8F2D-2E24BD0E5A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7602E8-BA76-452D-8815-D7DD8F48CFC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D40E1C-B58F-43C9-888E-A5DCFEC6F6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731DE6-E5B5-4108-8C87-C287B3D3E53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AE6BBB-2CEC-4B0C-9374-345EF2B6F3F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2227110-D045-48AB-B35A-B2F06BF254C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B1C73CB-8BD1-44A4-9801-47D98C3B5FA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A314CCF-6C56-44FE-898C-F7814314990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419AFAD-4E93-419D-B400-CA3C69216C7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43E91C-9822-45B3-B87B-D21019020B3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F85CB3F-A0AB-465D-A4E0-1B63AB5762C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78A6634-0F28-4D75-B4FD-1170F7D2D2F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CB98C57-F9D4-4B4C-8DB8-83F31D0C0C8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C0B6A9D-C809-4394-B2CD-9B49BA76A9F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6A57D76-A3BD-4F91-A07D-20A4BB568DB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29B923E-D68D-4C12-9958-18882476D0F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9B7590F-505E-459B-9281-537FDAA2317C}"/>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D838F069-2FB6-4FC7-8C66-00D5F359B8D7}"/>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FB2F6F85-B223-4DC7-B45D-41A350BC2D49}"/>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686BB115-28B1-4E9A-9B21-65216479EFA3}"/>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365F808B-83FE-4E64-9370-BD2EFF4A60C6}"/>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7C8BCD83-A3FA-4378-9F51-1E23BEBDA4E1}"/>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65F6BF62-C22B-41F5-B7A6-41143FC54BF9}"/>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C5D47099-FFED-4C6B-998D-755751B3DB23}"/>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DB36184F-D392-40E4-8BAF-A47FBEF7A076}"/>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2F1D02E3-C5A4-494D-A7B3-BAA6A0475BD8}"/>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72B43249-8265-4E3B-B87C-6D5916719DA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A3912CA-C943-4A6E-AED7-B707FC9FA45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55E90F1-1D8F-4426-B4BD-AC43F4BC13E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16EE8B-0A27-4590-90D3-1EC45BE4C4D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0EF7B6-C397-4274-8229-019FAB6A26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57080D-EE83-4CB2-A49D-DB0831E25D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41402</xdr:rowOff>
    </xdr:from>
    <xdr:to>
      <xdr:col>24</xdr:col>
      <xdr:colOff>114300</xdr:colOff>
      <xdr:row>38</xdr:row>
      <xdr:rowOff>143002</xdr:rowOff>
    </xdr:to>
    <xdr:sp macro="" textlink="">
      <xdr:nvSpPr>
        <xdr:cNvPr id="71" name="楕円 70">
          <a:extLst>
            <a:ext uri="{FF2B5EF4-FFF2-40B4-BE49-F238E27FC236}">
              <a16:creationId xmlns:a16="http://schemas.microsoft.com/office/drawing/2014/main" id="{ECB40770-6799-416C-A419-3E55D0D8462E}"/>
            </a:ext>
          </a:extLst>
        </xdr:cNvPr>
        <xdr:cNvSpPr/>
      </xdr:nvSpPr>
      <xdr:spPr>
        <a:xfrm>
          <a:off x="4584700" y="655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19829</xdr:rowOff>
    </xdr:from>
    <xdr:ext cx="405111" cy="259045"/>
    <xdr:sp macro="" textlink="">
      <xdr:nvSpPr>
        <xdr:cNvPr id="72" name="【道路】&#10;有形固定資産減価償却率該当値テキスト">
          <a:extLst>
            <a:ext uri="{FF2B5EF4-FFF2-40B4-BE49-F238E27FC236}">
              <a16:creationId xmlns:a16="http://schemas.microsoft.com/office/drawing/2014/main" id="{E5DE08B5-6059-46AE-888C-C7EE07977FC3}"/>
            </a:ext>
          </a:extLst>
        </xdr:cNvPr>
        <xdr:cNvSpPr txBox="1"/>
      </xdr:nvSpPr>
      <xdr:spPr>
        <a:xfrm>
          <a:off x="4673600" y="653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3" name="楕円 72">
          <a:extLst>
            <a:ext uri="{FF2B5EF4-FFF2-40B4-BE49-F238E27FC236}">
              <a16:creationId xmlns:a16="http://schemas.microsoft.com/office/drawing/2014/main" id="{96E18CE6-0A4A-42D9-A078-7C39A6BF1DA7}"/>
            </a:ext>
          </a:extLst>
        </xdr:cNvPr>
        <xdr:cNvSpPr/>
      </xdr:nvSpPr>
      <xdr:spPr>
        <a:xfrm>
          <a:off x="3746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92202</xdr:rowOff>
    </xdr:from>
    <xdr:to>
      <xdr:col>24</xdr:col>
      <xdr:colOff>63500</xdr:colOff>
      <xdr:row>38</xdr:row>
      <xdr:rowOff>121920</xdr:rowOff>
    </xdr:to>
    <xdr:cxnSp macro="">
      <xdr:nvCxnSpPr>
        <xdr:cNvPr id="74" name="直線コネクタ 73">
          <a:extLst>
            <a:ext uri="{FF2B5EF4-FFF2-40B4-BE49-F238E27FC236}">
              <a16:creationId xmlns:a16="http://schemas.microsoft.com/office/drawing/2014/main" id="{CE1DF46C-683C-45F4-B362-BFD22830FA6E}"/>
            </a:ext>
          </a:extLst>
        </xdr:cNvPr>
        <xdr:cNvCxnSpPr/>
      </xdr:nvCxnSpPr>
      <xdr:spPr>
        <a:xfrm flipV="1">
          <a:off x="3797300" y="660730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75692</xdr:rowOff>
    </xdr:from>
    <xdr:to>
      <xdr:col>15</xdr:col>
      <xdr:colOff>101600</xdr:colOff>
      <xdr:row>39</xdr:row>
      <xdr:rowOff>5842</xdr:rowOff>
    </xdr:to>
    <xdr:sp macro="" textlink="">
      <xdr:nvSpPr>
        <xdr:cNvPr id="75" name="楕円 74">
          <a:extLst>
            <a:ext uri="{FF2B5EF4-FFF2-40B4-BE49-F238E27FC236}">
              <a16:creationId xmlns:a16="http://schemas.microsoft.com/office/drawing/2014/main" id="{D7FD2639-B814-4544-A5C4-42C1C1F8D697}"/>
            </a:ext>
          </a:extLst>
        </xdr:cNvPr>
        <xdr:cNvSpPr/>
      </xdr:nvSpPr>
      <xdr:spPr>
        <a:xfrm>
          <a:off x="2857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126492</xdr:rowOff>
    </xdr:to>
    <xdr:cxnSp macro="">
      <xdr:nvCxnSpPr>
        <xdr:cNvPr id="76" name="直線コネクタ 75">
          <a:extLst>
            <a:ext uri="{FF2B5EF4-FFF2-40B4-BE49-F238E27FC236}">
              <a16:creationId xmlns:a16="http://schemas.microsoft.com/office/drawing/2014/main" id="{E2A20B9D-3907-4DB0-82F0-8CF7D5AB2AD2}"/>
            </a:ext>
          </a:extLst>
        </xdr:cNvPr>
        <xdr:cNvCxnSpPr/>
      </xdr:nvCxnSpPr>
      <xdr:spPr>
        <a:xfrm flipV="1">
          <a:off x="2908300" y="66370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153416</xdr:rowOff>
    </xdr:from>
    <xdr:to>
      <xdr:col>10</xdr:col>
      <xdr:colOff>165100</xdr:colOff>
      <xdr:row>39</xdr:row>
      <xdr:rowOff>83566</xdr:rowOff>
    </xdr:to>
    <xdr:sp macro="" textlink="">
      <xdr:nvSpPr>
        <xdr:cNvPr id="77" name="楕円 76">
          <a:extLst>
            <a:ext uri="{FF2B5EF4-FFF2-40B4-BE49-F238E27FC236}">
              <a16:creationId xmlns:a16="http://schemas.microsoft.com/office/drawing/2014/main" id="{31B87599-0455-4627-8720-3AA5E15D7DCB}"/>
            </a:ext>
          </a:extLst>
        </xdr:cNvPr>
        <xdr:cNvSpPr/>
      </xdr:nvSpPr>
      <xdr:spPr>
        <a:xfrm>
          <a:off x="1968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126492</xdr:rowOff>
    </xdr:from>
    <xdr:to>
      <xdr:col>15</xdr:col>
      <xdr:colOff>50800</xdr:colOff>
      <xdr:row>39</xdr:row>
      <xdr:rowOff>32766</xdr:rowOff>
    </xdr:to>
    <xdr:cxnSp macro="">
      <xdr:nvCxnSpPr>
        <xdr:cNvPr id="78" name="直線コネクタ 77">
          <a:extLst>
            <a:ext uri="{FF2B5EF4-FFF2-40B4-BE49-F238E27FC236}">
              <a16:creationId xmlns:a16="http://schemas.microsoft.com/office/drawing/2014/main" id="{CB5E66C1-4EE3-4110-8807-42AABCCF4B0A}"/>
            </a:ext>
          </a:extLst>
        </xdr:cNvPr>
        <xdr:cNvCxnSpPr/>
      </xdr:nvCxnSpPr>
      <xdr:spPr>
        <a:xfrm flipV="1">
          <a:off x="2019300" y="66415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73406</xdr:rowOff>
    </xdr:from>
    <xdr:to>
      <xdr:col>6</xdr:col>
      <xdr:colOff>38100</xdr:colOff>
      <xdr:row>40</xdr:row>
      <xdr:rowOff>3556</xdr:rowOff>
    </xdr:to>
    <xdr:sp macro="" textlink="">
      <xdr:nvSpPr>
        <xdr:cNvPr id="79" name="楕円 78">
          <a:extLst>
            <a:ext uri="{FF2B5EF4-FFF2-40B4-BE49-F238E27FC236}">
              <a16:creationId xmlns:a16="http://schemas.microsoft.com/office/drawing/2014/main" id="{FBBF3671-16BE-4AF6-B5B5-91D6DB21BC3B}"/>
            </a:ext>
          </a:extLst>
        </xdr:cNvPr>
        <xdr:cNvSpPr/>
      </xdr:nvSpPr>
      <xdr:spPr>
        <a:xfrm>
          <a:off x="1079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32766</xdr:rowOff>
    </xdr:from>
    <xdr:to>
      <xdr:col>10</xdr:col>
      <xdr:colOff>114300</xdr:colOff>
      <xdr:row>39</xdr:row>
      <xdr:rowOff>124206</xdr:rowOff>
    </xdr:to>
    <xdr:cxnSp macro="">
      <xdr:nvCxnSpPr>
        <xdr:cNvPr id="80" name="直線コネクタ 79">
          <a:extLst>
            <a:ext uri="{FF2B5EF4-FFF2-40B4-BE49-F238E27FC236}">
              <a16:creationId xmlns:a16="http://schemas.microsoft.com/office/drawing/2014/main" id="{A1CE36D0-CC18-4F40-91E2-407EA9750FC7}"/>
            </a:ext>
          </a:extLst>
        </xdr:cNvPr>
        <xdr:cNvCxnSpPr/>
      </xdr:nvCxnSpPr>
      <xdr:spPr>
        <a:xfrm flipV="1">
          <a:off x="1130300" y="671931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2EE21B2E-1275-48D2-81CE-6DA7BDBE205D}"/>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582CDE97-8CB9-468F-BBFC-D2401CA360AA}"/>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B019F87D-CD18-4D0F-99DA-E87F30528774}"/>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3CE98314-85D3-4CB2-864A-8E3A9D9F3149}"/>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163847</xdr:rowOff>
    </xdr:from>
    <xdr:ext cx="405111" cy="259045"/>
    <xdr:sp macro="" textlink="">
      <xdr:nvSpPr>
        <xdr:cNvPr id="85" name="n_1mainValue【道路】&#10;有形固定資産減価償却率">
          <a:extLst>
            <a:ext uri="{FF2B5EF4-FFF2-40B4-BE49-F238E27FC236}">
              <a16:creationId xmlns:a16="http://schemas.microsoft.com/office/drawing/2014/main" id="{1941424B-6829-42A6-B016-22EE2F975988}"/>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168419</xdr:rowOff>
    </xdr:from>
    <xdr:ext cx="405111" cy="259045"/>
    <xdr:sp macro="" textlink="">
      <xdr:nvSpPr>
        <xdr:cNvPr id="86" name="n_2mainValue【道路】&#10;有形固定資産減価償却率">
          <a:extLst>
            <a:ext uri="{FF2B5EF4-FFF2-40B4-BE49-F238E27FC236}">
              <a16:creationId xmlns:a16="http://schemas.microsoft.com/office/drawing/2014/main" id="{6CD2089F-DF93-4F9D-BD4A-7E50CD13B159}"/>
            </a:ext>
          </a:extLst>
        </xdr:cNvPr>
        <xdr:cNvSpPr txBox="1"/>
      </xdr:nvSpPr>
      <xdr:spPr>
        <a:xfrm>
          <a:off x="2705744"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74693</xdr:rowOff>
    </xdr:from>
    <xdr:ext cx="405111" cy="259045"/>
    <xdr:sp macro="" textlink="">
      <xdr:nvSpPr>
        <xdr:cNvPr id="87" name="n_3mainValue【道路】&#10;有形固定資産減価償却率">
          <a:extLst>
            <a:ext uri="{FF2B5EF4-FFF2-40B4-BE49-F238E27FC236}">
              <a16:creationId xmlns:a16="http://schemas.microsoft.com/office/drawing/2014/main" id="{B8652D06-35E6-4D13-802C-BA37EDC5A8E3}"/>
            </a:ext>
          </a:extLst>
        </xdr:cNvPr>
        <xdr:cNvSpPr txBox="1"/>
      </xdr:nvSpPr>
      <xdr:spPr>
        <a:xfrm>
          <a:off x="1816744" y="676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166133</xdr:rowOff>
    </xdr:from>
    <xdr:ext cx="405111" cy="259045"/>
    <xdr:sp macro="" textlink="">
      <xdr:nvSpPr>
        <xdr:cNvPr id="88" name="n_4mainValue【道路】&#10;有形固定資産減価償却率">
          <a:extLst>
            <a:ext uri="{FF2B5EF4-FFF2-40B4-BE49-F238E27FC236}">
              <a16:creationId xmlns:a16="http://schemas.microsoft.com/office/drawing/2014/main" id="{98BAD2F5-60F1-4015-9B71-D496259DFF73}"/>
            </a:ext>
          </a:extLst>
        </xdr:cNvPr>
        <xdr:cNvSpPr txBox="1"/>
      </xdr:nvSpPr>
      <xdr:spPr>
        <a:xfrm>
          <a:off x="927744" y="68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E80B6E9-5D8D-4897-8937-AA891F2A448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F77CD60-A5F4-4C5C-B7DE-052D5B5E4C6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AA86216-26ED-48DD-8B3E-C1CB4DFEC63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3A33C5D-7337-402D-97B2-737EFDB3E32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77FE050-BFB6-4952-BC89-F70BB924368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A28B82C-5BC2-46FA-98E2-1E299743D71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7EDB336-8262-4DB4-8ECE-6731B7947D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3E0E567-45F5-464D-89AE-9C73E56F531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C62DCDE-6671-4B6D-8E9C-ECAC0016B13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170F0BA-6AFD-46F8-A36B-AEE6942A2E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769E58F-4875-4C84-9AF9-262BFC07BB8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15D4148-AA89-4FD4-A8D9-A962B232B32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8CF33EB-A5D6-4836-A942-14254879473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4029F9B-7410-4987-B6AA-F2FD535E6F4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B577758-75ED-4BBB-9B4C-580F7F893F1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D6EC6AB-B870-4D8B-939A-A0079A25ECA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192C65C-E599-40BF-B1C9-08671DAC28C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DE9C932-7A09-4A6D-8431-0AF8A7625AD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9A33AF7-937D-4907-B6AE-C715831BF81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806BEDE-4D8C-4FF5-AFFE-3C190113E1D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EEE7650-61FC-4090-9FEE-2B3A7B8596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79C514B-2952-48AA-85AF-EACC4087540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8E8B4A7-73CA-4C78-AC61-ABA7D058E87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7F2B78EC-7695-466C-822C-28BE74134982}"/>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4E50DFD4-416D-4128-8E7D-72AE7E5AA4C9}"/>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D77ED736-E267-4FF8-A428-3788E51416CE}"/>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3B2F9253-AD3A-493E-B7DA-916BDED5A013}"/>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77F8334B-901C-4621-99EB-5FEE4A1A92A6}"/>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2958D611-163E-43E8-A5B5-C9130F6B3575}"/>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D0AB0B7A-3A38-44B0-A718-9F3499029433}"/>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5ED7EECF-DC8A-43E9-8FA6-A1EB0D8D32DC}"/>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1FADF5C3-76BF-40B8-9D97-02AC877CE15E}"/>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D447F628-3EA5-42CC-9023-2CD82947CC58}"/>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37B60641-AB82-4471-B54A-CC67029A9805}"/>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47B790B-FC0E-4D10-AD22-20356372C40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4257D54-1A84-41C3-AD6B-ECA10692B8A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82CF456-4A2D-41DA-B31E-D1AD9C2802E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0493C1-94B0-4EC7-B8A7-DD3C7FFEA8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01F5B9-A4A2-4E69-BD2D-637301DFD1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152921</xdr:rowOff>
    </xdr:from>
    <xdr:to>
      <xdr:col>55</xdr:col>
      <xdr:colOff>50800</xdr:colOff>
      <xdr:row>38</xdr:row>
      <xdr:rowOff>83071</xdr:rowOff>
    </xdr:to>
    <xdr:sp macro="" textlink="">
      <xdr:nvSpPr>
        <xdr:cNvPr id="128" name="楕円 127">
          <a:extLst>
            <a:ext uri="{FF2B5EF4-FFF2-40B4-BE49-F238E27FC236}">
              <a16:creationId xmlns:a16="http://schemas.microsoft.com/office/drawing/2014/main" id="{6674EB6C-5C72-4119-B4EF-AFDB0028C019}"/>
            </a:ext>
          </a:extLst>
        </xdr:cNvPr>
        <xdr:cNvSpPr/>
      </xdr:nvSpPr>
      <xdr:spPr>
        <a:xfrm>
          <a:off x="10426700" y="649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4348</xdr:rowOff>
    </xdr:from>
    <xdr:ext cx="534377" cy="259045"/>
    <xdr:sp macro="" textlink="">
      <xdr:nvSpPr>
        <xdr:cNvPr id="129" name="【道路】&#10;一人当たり延長該当値テキスト">
          <a:extLst>
            <a:ext uri="{FF2B5EF4-FFF2-40B4-BE49-F238E27FC236}">
              <a16:creationId xmlns:a16="http://schemas.microsoft.com/office/drawing/2014/main" id="{6255FE7F-C864-4EFF-8EDE-41FCA86547B0}"/>
            </a:ext>
          </a:extLst>
        </xdr:cNvPr>
        <xdr:cNvSpPr txBox="1"/>
      </xdr:nvSpPr>
      <xdr:spPr>
        <a:xfrm>
          <a:off x="10515600" y="634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160198</xdr:rowOff>
    </xdr:from>
    <xdr:to>
      <xdr:col>50</xdr:col>
      <xdr:colOff>165100</xdr:colOff>
      <xdr:row>38</xdr:row>
      <xdr:rowOff>90348</xdr:rowOff>
    </xdr:to>
    <xdr:sp macro="" textlink="">
      <xdr:nvSpPr>
        <xdr:cNvPr id="130" name="楕円 129">
          <a:extLst>
            <a:ext uri="{FF2B5EF4-FFF2-40B4-BE49-F238E27FC236}">
              <a16:creationId xmlns:a16="http://schemas.microsoft.com/office/drawing/2014/main" id="{62F51309-AADA-462A-8E9A-4710C36C99C7}"/>
            </a:ext>
          </a:extLst>
        </xdr:cNvPr>
        <xdr:cNvSpPr/>
      </xdr:nvSpPr>
      <xdr:spPr>
        <a:xfrm>
          <a:off x="9588500" y="65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32271</xdr:rowOff>
    </xdr:from>
    <xdr:to>
      <xdr:col>55</xdr:col>
      <xdr:colOff>0</xdr:colOff>
      <xdr:row>38</xdr:row>
      <xdr:rowOff>39548</xdr:rowOff>
    </xdr:to>
    <xdr:cxnSp macro="">
      <xdr:nvCxnSpPr>
        <xdr:cNvPr id="131" name="直線コネクタ 130">
          <a:extLst>
            <a:ext uri="{FF2B5EF4-FFF2-40B4-BE49-F238E27FC236}">
              <a16:creationId xmlns:a16="http://schemas.microsoft.com/office/drawing/2014/main" id="{5F7EE8F2-8F01-4FC0-A60A-B5553C931E6B}"/>
            </a:ext>
          </a:extLst>
        </xdr:cNvPr>
        <xdr:cNvCxnSpPr/>
      </xdr:nvCxnSpPr>
      <xdr:spPr>
        <a:xfrm flipV="1">
          <a:off x="9639300" y="6547371"/>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165836</xdr:rowOff>
    </xdr:from>
    <xdr:to>
      <xdr:col>46</xdr:col>
      <xdr:colOff>38100</xdr:colOff>
      <xdr:row>38</xdr:row>
      <xdr:rowOff>95986</xdr:rowOff>
    </xdr:to>
    <xdr:sp macro="" textlink="">
      <xdr:nvSpPr>
        <xdr:cNvPr id="132" name="楕円 131">
          <a:extLst>
            <a:ext uri="{FF2B5EF4-FFF2-40B4-BE49-F238E27FC236}">
              <a16:creationId xmlns:a16="http://schemas.microsoft.com/office/drawing/2014/main" id="{58040898-DD98-4B8F-8643-7F92E104D021}"/>
            </a:ext>
          </a:extLst>
        </xdr:cNvPr>
        <xdr:cNvSpPr/>
      </xdr:nvSpPr>
      <xdr:spPr>
        <a:xfrm>
          <a:off x="8699500" y="65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39548</xdr:rowOff>
    </xdr:from>
    <xdr:to>
      <xdr:col>50</xdr:col>
      <xdr:colOff>114300</xdr:colOff>
      <xdr:row>38</xdr:row>
      <xdr:rowOff>45186</xdr:rowOff>
    </xdr:to>
    <xdr:cxnSp macro="">
      <xdr:nvCxnSpPr>
        <xdr:cNvPr id="133" name="直線コネクタ 132">
          <a:extLst>
            <a:ext uri="{FF2B5EF4-FFF2-40B4-BE49-F238E27FC236}">
              <a16:creationId xmlns:a16="http://schemas.microsoft.com/office/drawing/2014/main" id="{00AEEE6F-BE6D-4FE5-9195-044DD3F8754D}"/>
            </a:ext>
          </a:extLst>
        </xdr:cNvPr>
        <xdr:cNvCxnSpPr/>
      </xdr:nvCxnSpPr>
      <xdr:spPr>
        <a:xfrm flipV="1">
          <a:off x="8750300" y="6554648"/>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26</xdr:rowOff>
    </xdr:from>
    <xdr:to>
      <xdr:col>41</xdr:col>
      <xdr:colOff>101600</xdr:colOff>
      <xdr:row>38</xdr:row>
      <xdr:rowOff>101626</xdr:rowOff>
    </xdr:to>
    <xdr:sp macro="" textlink="">
      <xdr:nvSpPr>
        <xdr:cNvPr id="134" name="楕円 133">
          <a:extLst>
            <a:ext uri="{FF2B5EF4-FFF2-40B4-BE49-F238E27FC236}">
              <a16:creationId xmlns:a16="http://schemas.microsoft.com/office/drawing/2014/main" id="{9FD4C32C-2792-4D7E-9FCE-CED6474CFA72}"/>
            </a:ext>
          </a:extLst>
        </xdr:cNvPr>
        <xdr:cNvSpPr/>
      </xdr:nvSpPr>
      <xdr:spPr>
        <a:xfrm>
          <a:off x="7810500" y="651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45186</xdr:rowOff>
    </xdr:from>
    <xdr:to>
      <xdr:col>45</xdr:col>
      <xdr:colOff>177800</xdr:colOff>
      <xdr:row>38</xdr:row>
      <xdr:rowOff>50826</xdr:rowOff>
    </xdr:to>
    <xdr:cxnSp macro="">
      <xdr:nvCxnSpPr>
        <xdr:cNvPr id="135" name="直線コネクタ 134">
          <a:extLst>
            <a:ext uri="{FF2B5EF4-FFF2-40B4-BE49-F238E27FC236}">
              <a16:creationId xmlns:a16="http://schemas.microsoft.com/office/drawing/2014/main" id="{B224A02F-3FE3-4689-92FD-4529AA9A939D}"/>
            </a:ext>
          </a:extLst>
        </xdr:cNvPr>
        <xdr:cNvCxnSpPr/>
      </xdr:nvCxnSpPr>
      <xdr:spPr>
        <a:xfrm flipV="1">
          <a:off x="7861300" y="6560286"/>
          <a:ext cx="88900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7645</xdr:rowOff>
    </xdr:from>
    <xdr:to>
      <xdr:col>36</xdr:col>
      <xdr:colOff>165100</xdr:colOff>
      <xdr:row>38</xdr:row>
      <xdr:rowOff>109245</xdr:rowOff>
    </xdr:to>
    <xdr:sp macro="" textlink="">
      <xdr:nvSpPr>
        <xdr:cNvPr id="136" name="楕円 135">
          <a:extLst>
            <a:ext uri="{FF2B5EF4-FFF2-40B4-BE49-F238E27FC236}">
              <a16:creationId xmlns:a16="http://schemas.microsoft.com/office/drawing/2014/main" id="{9F66E51B-D3FB-4DA8-8221-B5132C763690}"/>
            </a:ext>
          </a:extLst>
        </xdr:cNvPr>
        <xdr:cNvSpPr/>
      </xdr:nvSpPr>
      <xdr:spPr>
        <a:xfrm>
          <a:off x="6921500" y="65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50826</xdr:rowOff>
    </xdr:from>
    <xdr:to>
      <xdr:col>41</xdr:col>
      <xdr:colOff>50800</xdr:colOff>
      <xdr:row>38</xdr:row>
      <xdr:rowOff>58445</xdr:rowOff>
    </xdr:to>
    <xdr:cxnSp macro="">
      <xdr:nvCxnSpPr>
        <xdr:cNvPr id="137" name="直線コネクタ 136">
          <a:extLst>
            <a:ext uri="{FF2B5EF4-FFF2-40B4-BE49-F238E27FC236}">
              <a16:creationId xmlns:a16="http://schemas.microsoft.com/office/drawing/2014/main" id="{D6667160-7B33-4EAB-9ADF-44D1BFBEC5AD}"/>
            </a:ext>
          </a:extLst>
        </xdr:cNvPr>
        <xdr:cNvCxnSpPr/>
      </xdr:nvCxnSpPr>
      <xdr:spPr>
        <a:xfrm flipV="1">
          <a:off x="6972300" y="656592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39237DFA-33D2-433E-95A3-FF9208C33768}"/>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9E97CFAB-9D07-432F-9062-B4C06971AE07}"/>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6EE2C08C-D1D7-4C5A-AB6C-019D89C555FA}"/>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D47DF85C-0253-4AE1-90DD-2EFE2C5CB506}"/>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106875</xdr:rowOff>
    </xdr:from>
    <xdr:ext cx="534377" cy="259045"/>
    <xdr:sp macro="" textlink="">
      <xdr:nvSpPr>
        <xdr:cNvPr id="142" name="n_1mainValue【道路】&#10;一人当たり延長">
          <a:extLst>
            <a:ext uri="{FF2B5EF4-FFF2-40B4-BE49-F238E27FC236}">
              <a16:creationId xmlns:a16="http://schemas.microsoft.com/office/drawing/2014/main" id="{527ACEB3-2832-456A-9932-69968B46AA3A}"/>
            </a:ext>
          </a:extLst>
        </xdr:cNvPr>
        <xdr:cNvSpPr txBox="1"/>
      </xdr:nvSpPr>
      <xdr:spPr>
        <a:xfrm>
          <a:off x="9359411" y="627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112514</xdr:rowOff>
    </xdr:from>
    <xdr:ext cx="534377" cy="259045"/>
    <xdr:sp macro="" textlink="">
      <xdr:nvSpPr>
        <xdr:cNvPr id="143" name="n_2mainValue【道路】&#10;一人当たり延長">
          <a:extLst>
            <a:ext uri="{FF2B5EF4-FFF2-40B4-BE49-F238E27FC236}">
              <a16:creationId xmlns:a16="http://schemas.microsoft.com/office/drawing/2014/main" id="{FD8CB2F1-28AE-4494-803C-37DEF53A8D56}"/>
            </a:ext>
          </a:extLst>
        </xdr:cNvPr>
        <xdr:cNvSpPr txBox="1"/>
      </xdr:nvSpPr>
      <xdr:spPr>
        <a:xfrm>
          <a:off x="8483111" y="628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118153</xdr:rowOff>
    </xdr:from>
    <xdr:ext cx="534377" cy="259045"/>
    <xdr:sp macro="" textlink="">
      <xdr:nvSpPr>
        <xdr:cNvPr id="144" name="n_3mainValue【道路】&#10;一人当たり延長">
          <a:extLst>
            <a:ext uri="{FF2B5EF4-FFF2-40B4-BE49-F238E27FC236}">
              <a16:creationId xmlns:a16="http://schemas.microsoft.com/office/drawing/2014/main" id="{CD2ABE9D-214A-4704-8A94-488D8EEBBD9A}"/>
            </a:ext>
          </a:extLst>
        </xdr:cNvPr>
        <xdr:cNvSpPr txBox="1"/>
      </xdr:nvSpPr>
      <xdr:spPr>
        <a:xfrm>
          <a:off x="7594111" y="629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125772</xdr:rowOff>
    </xdr:from>
    <xdr:ext cx="534377" cy="259045"/>
    <xdr:sp macro="" textlink="">
      <xdr:nvSpPr>
        <xdr:cNvPr id="145" name="n_4mainValue【道路】&#10;一人当たり延長">
          <a:extLst>
            <a:ext uri="{FF2B5EF4-FFF2-40B4-BE49-F238E27FC236}">
              <a16:creationId xmlns:a16="http://schemas.microsoft.com/office/drawing/2014/main" id="{5B15DD80-E358-4769-914F-E9B9668A2C05}"/>
            </a:ext>
          </a:extLst>
        </xdr:cNvPr>
        <xdr:cNvSpPr txBox="1"/>
      </xdr:nvSpPr>
      <xdr:spPr>
        <a:xfrm>
          <a:off x="6705111" y="629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85BA16-EDE5-45B8-97F4-76FE6545D46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E0E84E7-0C15-4D16-945E-9FC01938835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BECA30E-D8D0-4E52-BDF9-5370AB89E4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E1B8EF0-ED27-42C7-9B24-FA0419D751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616BEEB-B7E3-4D27-B8D7-02EB027FF1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42CA8F7-BF5E-49AA-ACBC-4D23AEE1F14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4A0C183-A4A8-4538-A6E1-A217F6785A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BCC792D-B6C9-4A99-8428-0CE9B99AD1E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1D5CE4C-224D-42A9-A86D-634784B58FE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D5D25C2-B218-4929-8B64-9C845377A5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4ED0DB9-F78A-47A2-82BA-3EA1C6635B6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4659D92-3C2D-4501-99AA-01B0CAD0D11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6A9F64A-4A48-4F51-BA0E-3F732B6440A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614D266-12B5-40C8-9374-6FFF9C0F00B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A5BF7DC-4A20-420B-9D43-FFD102609FF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2B61015-019C-47E8-8ECE-7322BFF4757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7578E16-482B-4C4C-B46E-62003E3B842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E7331B7-572C-46D9-AB8B-C37B4D153D4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DD9D715-D805-4C3A-8E58-8D052409222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4160900-37B9-4DB9-99F8-07EFF5888B7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149E063-867A-4D91-9E28-6F57712EAE9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8862EC1-A337-4349-AA86-56F0656EB9F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54A7EDB-72AD-49B6-98DF-966719420C4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00C818D-97CF-46B0-95CE-F1105E520C6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BD79540-2152-4DFA-997A-B8AB1DC2B29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BF2C26A0-1D8C-4D4E-B361-2BFA9102F6C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64112B1-B4FA-4F2D-8B5F-3BE91D0FB76A}"/>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0A37E0F-A31E-4D06-BDE4-1CFF79D7ED35}"/>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EBFB2D7-E540-4674-B7E8-E483B44B34A4}"/>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9E3D2D02-C292-45AB-A9EC-C4A20DDB64F8}"/>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25C809B-58B9-403F-8846-9930D39254CD}"/>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6CC93ABF-1064-4E9C-BCCF-76BA32BB9AC4}"/>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90B9C67F-D100-460F-8CC0-5F34B4444F67}"/>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D09FC6BE-D3BD-4A87-B13D-F38ED0DF682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76F0353C-ADF2-4391-8E3D-C5EAC0E37A7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BEAA3787-103D-45B6-88C9-23BB9DBB5B23}"/>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367D190-EB22-4823-AE85-0F07E7C7E90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5BF9B9F-CF70-48FE-BDBA-1B9BA95D3CB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1DA2195-E2E9-49C7-A44A-5A744D9A3BA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3624F10-68C6-49A7-88D7-D94A32D6096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D0C6F2F-4EA4-4DEA-A674-E40092D2FB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79828</xdr:rowOff>
    </xdr:from>
    <xdr:to>
      <xdr:col>24</xdr:col>
      <xdr:colOff>114300</xdr:colOff>
      <xdr:row>61</xdr:row>
      <xdr:rowOff>9978</xdr:rowOff>
    </xdr:to>
    <xdr:sp macro="" textlink="">
      <xdr:nvSpPr>
        <xdr:cNvPr id="187" name="楕円 186">
          <a:extLst>
            <a:ext uri="{FF2B5EF4-FFF2-40B4-BE49-F238E27FC236}">
              <a16:creationId xmlns:a16="http://schemas.microsoft.com/office/drawing/2014/main" id="{2655136D-97CB-48E7-BD22-1AE503BF3CFE}"/>
            </a:ext>
          </a:extLst>
        </xdr:cNvPr>
        <xdr:cNvSpPr/>
      </xdr:nvSpPr>
      <xdr:spPr>
        <a:xfrm>
          <a:off x="45847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102705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CCBA77B-DE00-42E8-B1B0-EBF565D71972}"/>
            </a:ext>
          </a:extLst>
        </xdr:cNvPr>
        <xdr:cNvSpPr txBox="1"/>
      </xdr:nvSpPr>
      <xdr:spPr>
        <a:xfrm>
          <a:off x="4673600" y="1021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56969</xdr:rowOff>
    </xdr:from>
    <xdr:to>
      <xdr:col>20</xdr:col>
      <xdr:colOff>38100</xdr:colOff>
      <xdr:row>60</xdr:row>
      <xdr:rowOff>158569</xdr:rowOff>
    </xdr:to>
    <xdr:sp macro="" textlink="">
      <xdr:nvSpPr>
        <xdr:cNvPr id="189" name="楕円 188">
          <a:extLst>
            <a:ext uri="{FF2B5EF4-FFF2-40B4-BE49-F238E27FC236}">
              <a16:creationId xmlns:a16="http://schemas.microsoft.com/office/drawing/2014/main" id="{D1C2F868-994F-4A7F-A1C9-DB98CA22F404}"/>
            </a:ext>
          </a:extLst>
        </xdr:cNvPr>
        <xdr:cNvSpPr/>
      </xdr:nvSpPr>
      <xdr:spPr>
        <a:xfrm>
          <a:off x="3746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107769</xdr:rowOff>
    </xdr:from>
    <xdr:to>
      <xdr:col>24</xdr:col>
      <xdr:colOff>63500</xdr:colOff>
      <xdr:row>60</xdr:row>
      <xdr:rowOff>130628</xdr:rowOff>
    </xdr:to>
    <xdr:cxnSp macro="">
      <xdr:nvCxnSpPr>
        <xdr:cNvPr id="190" name="直線コネクタ 189">
          <a:extLst>
            <a:ext uri="{FF2B5EF4-FFF2-40B4-BE49-F238E27FC236}">
              <a16:creationId xmlns:a16="http://schemas.microsoft.com/office/drawing/2014/main" id="{95074A58-8F49-4065-821C-B0B61724BFE0}"/>
            </a:ext>
          </a:extLst>
        </xdr:cNvPr>
        <xdr:cNvCxnSpPr/>
      </xdr:nvCxnSpPr>
      <xdr:spPr>
        <a:xfrm>
          <a:off x="3797300" y="1039476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34109</xdr:rowOff>
    </xdr:from>
    <xdr:to>
      <xdr:col>15</xdr:col>
      <xdr:colOff>101600</xdr:colOff>
      <xdr:row>60</xdr:row>
      <xdr:rowOff>135709</xdr:rowOff>
    </xdr:to>
    <xdr:sp macro="" textlink="">
      <xdr:nvSpPr>
        <xdr:cNvPr id="191" name="楕円 190">
          <a:extLst>
            <a:ext uri="{FF2B5EF4-FFF2-40B4-BE49-F238E27FC236}">
              <a16:creationId xmlns:a16="http://schemas.microsoft.com/office/drawing/2014/main" id="{96A84C05-72B7-44CA-BC1D-ADD82EB88AB3}"/>
            </a:ext>
          </a:extLst>
        </xdr:cNvPr>
        <xdr:cNvSpPr/>
      </xdr:nvSpPr>
      <xdr:spPr>
        <a:xfrm>
          <a:off x="2857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84909</xdr:rowOff>
    </xdr:from>
    <xdr:to>
      <xdr:col>19</xdr:col>
      <xdr:colOff>177800</xdr:colOff>
      <xdr:row>60</xdr:row>
      <xdr:rowOff>107769</xdr:rowOff>
    </xdr:to>
    <xdr:cxnSp macro="">
      <xdr:nvCxnSpPr>
        <xdr:cNvPr id="192" name="直線コネクタ 191">
          <a:extLst>
            <a:ext uri="{FF2B5EF4-FFF2-40B4-BE49-F238E27FC236}">
              <a16:creationId xmlns:a16="http://schemas.microsoft.com/office/drawing/2014/main" id="{DB855DF3-649B-45FF-B05A-FD7B33E5C75D}"/>
            </a:ext>
          </a:extLst>
        </xdr:cNvPr>
        <xdr:cNvCxnSpPr/>
      </xdr:nvCxnSpPr>
      <xdr:spPr>
        <a:xfrm>
          <a:off x="2908300" y="1037190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14515</xdr:rowOff>
    </xdr:from>
    <xdr:to>
      <xdr:col>10</xdr:col>
      <xdr:colOff>165100</xdr:colOff>
      <xdr:row>60</xdr:row>
      <xdr:rowOff>116115</xdr:rowOff>
    </xdr:to>
    <xdr:sp macro="" textlink="">
      <xdr:nvSpPr>
        <xdr:cNvPr id="193" name="楕円 192">
          <a:extLst>
            <a:ext uri="{FF2B5EF4-FFF2-40B4-BE49-F238E27FC236}">
              <a16:creationId xmlns:a16="http://schemas.microsoft.com/office/drawing/2014/main" id="{699BAAF3-CEF4-43C9-83BD-80C121E81FEC}"/>
            </a:ext>
          </a:extLst>
        </xdr:cNvPr>
        <xdr:cNvSpPr/>
      </xdr:nvSpPr>
      <xdr:spPr>
        <a:xfrm>
          <a:off x="1968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65315</xdr:rowOff>
    </xdr:from>
    <xdr:to>
      <xdr:col>15</xdr:col>
      <xdr:colOff>50800</xdr:colOff>
      <xdr:row>60</xdr:row>
      <xdr:rowOff>84909</xdr:rowOff>
    </xdr:to>
    <xdr:cxnSp macro="">
      <xdr:nvCxnSpPr>
        <xdr:cNvPr id="194" name="直線コネクタ 193">
          <a:extLst>
            <a:ext uri="{FF2B5EF4-FFF2-40B4-BE49-F238E27FC236}">
              <a16:creationId xmlns:a16="http://schemas.microsoft.com/office/drawing/2014/main" id="{8F03B08F-1A76-4EFD-B5B0-00AE88219ADC}"/>
            </a:ext>
          </a:extLst>
        </xdr:cNvPr>
        <xdr:cNvCxnSpPr/>
      </xdr:nvCxnSpPr>
      <xdr:spPr>
        <a:xfrm>
          <a:off x="2019300" y="1035231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168003</xdr:rowOff>
    </xdr:from>
    <xdr:to>
      <xdr:col>6</xdr:col>
      <xdr:colOff>38100</xdr:colOff>
      <xdr:row>60</xdr:row>
      <xdr:rowOff>98153</xdr:rowOff>
    </xdr:to>
    <xdr:sp macro="" textlink="">
      <xdr:nvSpPr>
        <xdr:cNvPr id="195" name="楕円 194">
          <a:extLst>
            <a:ext uri="{FF2B5EF4-FFF2-40B4-BE49-F238E27FC236}">
              <a16:creationId xmlns:a16="http://schemas.microsoft.com/office/drawing/2014/main" id="{888AC82E-B68D-498E-A046-7FE6393A4C4D}"/>
            </a:ext>
          </a:extLst>
        </xdr:cNvPr>
        <xdr:cNvSpPr/>
      </xdr:nvSpPr>
      <xdr:spPr>
        <a:xfrm>
          <a:off x="1079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47353</xdr:rowOff>
    </xdr:from>
    <xdr:to>
      <xdr:col>10</xdr:col>
      <xdr:colOff>114300</xdr:colOff>
      <xdr:row>60</xdr:row>
      <xdr:rowOff>65315</xdr:rowOff>
    </xdr:to>
    <xdr:cxnSp macro="">
      <xdr:nvCxnSpPr>
        <xdr:cNvPr id="196" name="直線コネクタ 195">
          <a:extLst>
            <a:ext uri="{FF2B5EF4-FFF2-40B4-BE49-F238E27FC236}">
              <a16:creationId xmlns:a16="http://schemas.microsoft.com/office/drawing/2014/main" id="{712F9CB2-F430-46B0-95D2-2C905A373C5D}"/>
            </a:ext>
          </a:extLst>
        </xdr:cNvPr>
        <xdr:cNvCxnSpPr/>
      </xdr:nvCxnSpPr>
      <xdr:spPr>
        <a:xfrm>
          <a:off x="1130300" y="1033435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1688B6D-CF08-42E6-964C-1D021FB56ACC}"/>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E347F43-769B-4C03-8C4B-F26F57AFD7E3}"/>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27E4ED0-7498-44BD-BE33-55FA50857676}"/>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FA18A50-25B9-4819-ABD3-1E864E04121F}"/>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3646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D3979CF-0B9F-4655-A2E2-3DF6ADA1DF01}"/>
            </a:ext>
          </a:extLst>
        </xdr:cNvPr>
        <xdr:cNvSpPr txBox="1"/>
      </xdr:nvSpPr>
      <xdr:spPr>
        <a:xfrm>
          <a:off x="35820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152236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6237358-029A-4283-B471-70CB3A2E2592}"/>
            </a:ext>
          </a:extLst>
        </xdr:cNvPr>
        <xdr:cNvSpPr txBox="1"/>
      </xdr:nvSpPr>
      <xdr:spPr>
        <a:xfrm>
          <a:off x="2705744" y="10096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132642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2C0CD10-D7FB-48FB-94AA-1DAA29E0D613}"/>
            </a:ext>
          </a:extLst>
        </xdr:cNvPr>
        <xdr:cNvSpPr txBox="1"/>
      </xdr:nvSpPr>
      <xdr:spPr>
        <a:xfrm>
          <a:off x="1816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114680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86C1D0DA-F483-40D6-961E-F4925DACDC15}"/>
            </a:ext>
          </a:extLst>
        </xdr:cNvPr>
        <xdr:cNvSpPr txBox="1"/>
      </xdr:nvSpPr>
      <xdr:spPr>
        <a:xfrm>
          <a:off x="927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748E250-B8BE-4735-AF51-20E8A5C19B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FF5AD68-062F-4CEF-BF0C-C8D4DFE8B8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D7E3BB6-E5F1-4802-AB1E-2C1C8E5FF1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240E7CA-7DA4-48E3-83FE-6E4214D20B5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B2A43DE-6978-4DF6-9423-3DBC167F5B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3093ADF-E98E-4A5B-9760-F49E055B8A1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5F4FBBE-B5B9-41FC-ACE6-44CFCE247F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9FC040B-B5D5-4C7B-9811-77C51F3314E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2344954-13D1-4387-B850-C0CE96112B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AF08057-6C5F-4AE5-A041-22EC66DAF7B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4ADE64F-3330-4078-8A71-4BEC98E3EAB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62E4675-B0F4-44B9-BE80-172B96C252F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F0AE998-8A0F-4DB8-AD7E-F8BEFF5A466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3E894B59-6302-4CB2-BE04-878A71BEC06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70EB5A7-7A48-483C-BC51-9EC010C51EE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C7188BA-42D4-4697-82AC-D0C675CDAB5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02A1B81-E77B-4CED-A77A-A904BF39F42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A8A5F75D-CA27-428F-8759-DE38093C6B2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4F18F86-4D9C-4AF3-BF3F-3EC9A97D9B2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F50317CC-6EE1-4A74-BB96-C43B54DE523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66C20BF-C0DB-4643-8628-4957FF846EB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90CB55C-72BB-41AB-A83F-B4835E49B40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DEE4CE0B-8800-450F-BA19-D292B99EB2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D7DD0AB4-F4C9-468E-B91A-9998530A546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1DAA936-24E5-4727-83D5-ADCC4313AB0C}"/>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765D5C51-FBC2-4120-851F-C9DE1F5201D7}"/>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5D9EB39-BFE0-448E-9167-8BC34C7781E5}"/>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2B4766B9-895A-41EA-B33C-3325CEEABF85}"/>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4C6A207-7AA5-46CA-99FB-C6D47D04B761}"/>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4650908F-3671-4533-8682-872BA8B94CCB}"/>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564E599F-42B8-4294-8EB1-E7E56BABB7AD}"/>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6E150D6E-1306-44BD-A796-A55857F330B5}"/>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9494CF5E-DDC7-4F68-BD68-518164B24C9B}"/>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96347501-4BF1-4678-9B11-99916F08CCCF}"/>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9DFB439-1DB5-4BDB-8D06-EFB792016C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D5AF05B-280D-4897-8979-2CC5261099F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743C957-C574-43A1-8926-96FD74709AB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05FC991-DCD8-49DC-9B9C-C8281F890D0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3EC0AF-CFA0-46AA-ABA4-31759EDCCB7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52729</xdr:rowOff>
    </xdr:from>
    <xdr:to>
      <xdr:col>55</xdr:col>
      <xdr:colOff>50800</xdr:colOff>
      <xdr:row>61</xdr:row>
      <xdr:rowOff>154329</xdr:rowOff>
    </xdr:to>
    <xdr:sp macro="" textlink="">
      <xdr:nvSpPr>
        <xdr:cNvPr id="244" name="楕円 243">
          <a:extLst>
            <a:ext uri="{FF2B5EF4-FFF2-40B4-BE49-F238E27FC236}">
              <a16:creationId xmlns:a16="http://schemas.microsoft.com/office/drawing/2014/main" id="{4FBEA76A-C7AC-4D93-9E7B-77B92743D862}"/>
            </a:ext>
          </a:extLst>
        </xdr:cNvPr>
        <xdr:cNvSpPr/>
      </xdr:nvSpPr>
      <xdr:spPr>
        <a:xfrm>
          <a:off x="10426700" y="1051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75606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35C79A64-B89E-412C-B40C-469CD829E4F7}"/>
            </a:ext>
          </a:extLst>
        </xdr:cNvPr>
        <xdr:cNvSpPr txBox="1"/>
      </xdr:nvSpPr>
      <xdr:spPr>
        <a:xfrm>
          <a:off x="10515600" y="1036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58803</xdr:rowOff>
    </xdr:from>
    <xdr:to>
      <xdr:col>50</xdr:col>
      <xdr:colOff>165100</xdr:colOff>
      <xdr:row>61</xdr:row>
      <xdr:rowOff>160403</xdr:rowOff>
    </xdr:to>
    <xdr:sp macro="" textlink="">
      <xdr:nvSpPr>
        <xdr:cNvPr id="246" name="楕円 245">
          <a:extLst>
            <a:ext uri="{FF2B5EF4-FFF2-40B4-BE49-F238E27FC236}">
              <a16:creationId xmlns:a16="http://schemas.microsoft.com/office/drawing/2014/main" id="{08AEAFC9-EFBE-4E33-A1EA-A1CAFAA6DA1E}"/>
            </a:ext>
          </a:extLst>
        </xdr:cNvPr>
        <xdr:cNvSpPr/>
      </xdr:nvSpPr>
      <xdr:spPr>
        <a:xfrm>
          <a:off x="9588500" y="1051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103529</xdr:rowOff>
    </xdr:from>
    <xdr:to>
      <xdr:col>55</xdr:col>
      <xdr:colOff>0</xdr:colOff>
      <xdr:row>61</xdr:row>
      <xdr:rowOff>109603</xdr:rowOff>
    </xdr:to>
    <xdr:cxnSp macro="">
      <xdr:nvCxnSpPr>
        <xdr:cNvPr id="247" name="直線コネクタ 246">
          <a:extLst>
            <a:ext uri="{FF2B5EF4-FFF2-40B4-BE49-F238E27FC236}">
              <a16:creationId xmlns:a16="http://schemas.microsoft.com/office/drawing/2014/main" id="{44141017-F572-415C-87E3-4BDF9204B065}"/>
            </a:ext>
          </a:extLst>
        </xdr:cNvPr>
        <xdr:cNvCxnSpPr/>
      </xdr:nvCxnSpPr>
      <xdr:spPr>
        <a:xfrm flipV="1">
          <a:off x="9639300" y="10561979"/>
          <a:ext cx="8382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64447</xdr:rowOff>
    </xdr:from>
    <xdr:to>
      <xdr:col>46</xdr:col>
      <xdr:colOff>38100</xdr:colOff>
      <xdr:row>61</xdr:row>
      <xdr:rowOff>166047</xdr:rowOff>
    </xdr:to>
    <xdr:sp macro="" textlink="">
      <xdr:nvSpPr>
        <xdr:cNvPr id="248" name="楕円 247">
          <a:extLst>
            <a:ext uri="{FF2B5EF4-FFF2-40B4-BE49-F238E27FC236}">
              <a16:creationId xmlns:a16="http://schemas.microsoft.com/office/drawing/2014/main" id="{CC0CBDF7-08A0-4848-9B1D-8F83B44105C5}"/>
            </a:ext>
          </a:extLst>
        </xdr:cNvPr>
        <xdr:cNvSpPr/>
      </xdr:nvSpPr>
      <xdr:spPr>
        <a:xfrm>
          <a:off x="8699500" y="1052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109603</xdr:rowOff>
    </xdr:from>
    <xdr:to>
      <xdr:col>50</xdr:col>
      <xdr:colOff>114300</xdr:colOff>
      <xdr:row>61</xdr:row>
      <xdr:rowOff>115247</xdr:rowOff>
    </xdr:to>
    <xdr:cxnSp macro="">
      <xdr:nvCxnSpPr>
        <xdr:cNvPr id="249" name="直線コネクタ 248">
          <a:extLst>
            <a:ext uri="{FF2B5EF4-FFF2-40B4-BE49-F238E27FC236}">
              <a16:creationId xmlns:a16="http://schemas.microsoft.com/office/drawing/2014/main" id="{EB7CA5D8-0AEC-4A71-AFA6-EAFB09802ED2}"/>
            </a:ext>
          </a:extLst>
        </xdr:cNvPr>
        <xdr:cNvCxnSpPr/>
      </xdr:nvCxnSpPr>
      <xdr:spPr>
        <a:xfrm flipV="1">
          <a:off x="8750300" y="10568053"/>
          <a:ext cx="889000" cy="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71754</xdr:rowOff>
    </xdr:from>
    <xdr:to>
      <xdr:col>41</xdr:col>
      <xdr:colOff>101600</xdr:colOff>
      <xdr:row>62</xdr:row>
      <xdr:rowOff>1904</xdr:rowOff>
    </xdr:to>
    <xdr:sp macro="" textlink="">
      <xdr:nvSpPr>
        <xdr:cNvPr id="250" name="楕円 249">
          <a:extLst>
            <a:ext uri="{FF2B5EF4-FFF2-40B4-BE49-F238E27FC236}">
              <a16:creationId xmlns:a16="http://schemas.microsoft.com/office/drawing/2014/main" id="{8925E0A8-36CD-4EDA-81A8-5C849917262E}"/>
            </a:ext>
          </a:extLst>
        </xdr:cNvPr>
        <xdr:cNvSpPr/>
      </xdr:nvSpPr>
      <xdr:spPr>
        <a:xfrm>
          <a:off x="7810500" y="1053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115247</xdr:rowOff>
    </xdr:from>
    <xdr:to>
      <xdr:col>45</xdr:col>
      <xdr:colOff>177800</xdr:colOff>
      <xdr:row>61</xdr:row>
      <xdr:rowOff>122554</xdr:rowOff>
    </xdr:to>
    <xdr:cxnSp macro="">
      <xdr:nvCxnSpPr>
        <xdr:cNvPr id="251" name="直線コネクタ 250">
          <a:extLst>
            <a:ext uri="{FF2B5EF4-FFF2-40B4-BE49-F238E27FC236}">
              <a16:creationId xmlns:a16="http://schemas.microsoft.com/office/drawing/2014/main" id="{A7495E11-1040-4B25-8495-0EC9BD01CFA9}"/>
            </a:ext>
          </a:extLst>
        </xdr:cNvPr>
        <xdr:cNvCxnSpPr/>
      </xdr:nvCxnSpPr>
      <xdr:spPr>
        <a:xfrm flipV="1">
          <a:off x="7861300" y="10573697"/>
          <a:ext cx="889000" cy="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79196</xdr:rowOff>
    </xdr:from>
    <xdr:to>
      <xdr:col>36</xdr:col>
      <xdr:colOff>165100</xdr:colOff>
      <xdr:row>62</xdr:row>
      <xdr:rowOff>9346</xdr:rowOff>
    </xdr:to>
    <xdr:sp macro="" textlink="">
      <xdr:nvSpPr>
        <xdr:cNvPr id="252" name="楕円 251">
          <a:extLst>
            <a:ext uri="{FF2B5EF4-FFF2-40B4-BE49-F238E27FC236}">
              <a16:creationId xmlns:a16="http://schemas.microsoft.com/office/drawing/2014/main" id="{46B306BE-EBE3-49F9-A1CC-D4AFA32F13D5}"/>
            </a:ext>
          </a:extLst>
        </xdr:cNvPr>
        <xdr:cNvSpPr/>
      </xdr:nvSpPr>
      <xdr:spPr>
        <a:xfrm>
          <a:off x="6921500" y="1053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122554</xdr:rowOff>
    </xdr:from>
    <xdr:to>
      <xdr:col>41</xdr:col>
      <xdr:colOff>50800</xdr:colOff>
      <xdr:row>61</xdr:row>
      <xdr:rowOff>129996</xdr:rowOff>
    </xdr:to>
    <xdr:cxnSp macro="">
      <xdr:nvCxnSpPr>
        <xdr:cNvPr id="253" name="直線コネクタ 252">
          <a:extLst>
            <a:ext uri="{FF2B5EF4-FFF2-40B4-BE49-F238E27FC236}">
              <a16:creationId xmlns:a16="http://schemas.microsoft.com/office/drawing/2014/main" id="{F20130DD-EAB5-477A-90F9-2BD6C1286030}"/>
            </a:ext>
          </a:extLst>
        </xdr:cNvPr>
        <xdr:cNvCxnSpPr/>
      </xdr:nvCxnSpPr>
      <xdr:spPr>
        <a:xfrm flipV="1">
          <a:off x="6972300" y="10581004"/>
          <a:ext cx="889000" cy="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6DD9901-0BC2-4DE9-BBEE-6B82A02A474F}"/>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A387EC2-6D5C-4700-AFE2-6E0F84869BBB}"/>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FB40ADCB-4165-4FC9-A7AE-00B72BF7AE15}"/>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103C070-3AE1-496E-B587-0249850D359B}"/>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5480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2A173097-35C8-44F5-81BC-A20F078B638F}"/>
            </a:ext>
          </a:extLst>
        </xdr:cNvPr>
        <xdr:cNvSpPr txBox="1"/>
      </xdr:nvSpPr>
      <xdr:spPr>
        <a:xfrm>
          <a:off x="9327095" y="102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11124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9CD251E3-DEC4-4E07-9545-8D21AA47D070}"/>
            </a:ext>
          </a:extLst>
        </xdr:cNvPr>
        <xdr:cNvSpPr txBox="1"/>
      </xdr:nvSpPr>
      <xdr:spPr>
        <a:xfrm>
          <a:off x="8450795" y="10298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18431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CA1CCA4-763C-438F-A23F-F1AAFBCAD120}"/>
            </a:ext>
          </a:extLst>
        </xdr:cNvPr>
        <xdr:cNvSpPr txBox="1"/>
      </xdr:nvSpPr>
      <xdr:spPr>
        <a:xfrm>
          <a:off x="7561795" y="10305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25873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53CDC408-2491-4333-A4D3-9D950B912C97}"/>
            </a:ext>
          </a:extLst>
        </xdr:cNvPr>
        <xdr:cNvSpPr txBox="1"/>
      </xdr:nvSpPr>
      <xdr:spPr>
        <a:xfrm>
          <a:off x="6672795" y="10312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00CC367-440B-4B28-977B-F8886D5FF8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B981297-64AF-4DAD-BA31-A63132B9AF2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92B9176-C8CF-4A5C-99D5-6AA7CEA76EC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BC1FB2A-4504-414E-95FB-DB6CDB60FB5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33424BB-F223-40AB-98CC-05F8B1D3594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A807633-6D95-49AA-9767-5A73AA4CF2B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F9E051C-BD0B-4F1F-8294-C4FD40FC50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CD40702-46BC-47FF-8A28-5958AD2587A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3B10FBA-ED47-4A09-B852-6AF7E66607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86C48B5-183E-4403-9FCA-46791CAC3E0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0EA8807-4252-4A73-8F48-463C0F93860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C81EB5C-1441-46E7-AE36-86B60D27A75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B8B9FC02-F419-4A0B-8B43-C44BF5F0883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2B4B185-0F24-4F28-B2EE-C007D21E1EC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44BF8F6-CC5D-4396-B6B3-FDCFB1DF889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640ECB46-DC9B-48F7-9BB3-590689F6A455}"/>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7B3679BE-C69C-4065-8DE4-C592D60F09C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60B1FF0F-06C4-4931-AB3F-EC17065E481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3B98D85B-B3AE-417E-8653-9D06911CDC4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93B3220B-7D1B-4CDD-BEBB-74510A01932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703D259-8B9C-45E5-80A5-DBFDA14C958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F4A70B96-E30B-4745-B638-9664CF40AA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AF04666E-03D6-47C0-92B9-F53F6357035B}"/>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A5940D5E-1AFC-4FF5-800C-3D382B6DE814}"/>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3B6C57E2-0C83-4C14-9C40-2592338B7B38}"/>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3F3831B4-FFA1-420F-A76E-187735227925}"/>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1EB8E833-5129-4F2A-9617-AA7D8B1138E8}"/>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41C6B4F-1132-48CB-96BC-3BC05B49ED4E}"/>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1FD3F159-83EC-4CB2-B9F7-11ED3CC6D035}"/>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8294B495-D8D1-4C0A-9A5F-9BEA3A4A2985}"/>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F3FB537A-9F58-4CAC-A2A4-10D4E68F6416}"/>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BA8F1AFF-F230-4CC9-8899-70B654852EEE}"/>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B05EA6E7-3860-433B-8357-ECB5D15BD342}"/>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07864D1-65AA-48EB-A2C0-3392D99857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EE89DC8-3E77-4A93-984B-F957E414B9D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37B18E0-06AE-43D9-8FEE-A9BD58B687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08A0358-B5C0-464A-8CE4-A61678078D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8B3E5C8-448D-4115-A861-324A12CC251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145035</xdr:rowOff>
    </xdr:from>
    <xdr:to>
      <xdr:col>24</xdr:col>
      <xdr:colOff>114300</xdr:colOff>
      <xdr:row>83</xdr:row>
      <xdr:rowOff>75185</xdr:rowOff>
    </xdr:to>
    <xdr:sp macro="" textlink="">
      <xdr:nvSpPr>
        <xdr:cNvPr id="300" name="楕円 299">
          <a:extLst>
            <a:ext uri="{FF2B5EF4-FFF2-40B4-BE49-F238E27FC236}">
              <a16:creationId xmlns:a16="http://schemas.microsoft.com/office/drawing/2014/main" id="{49B43581-302D-4AEC-AD68-3170D779B68F}"/>
            </a:ext>
          </a:extLst>
        </xdr:cNvPr>
        <xdr:cNvSpPr/>
      </xdr:nvSpPr>
      <xdr:spPr>
        <a:xfrm>
          <a:off x="4584700" y="142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123462</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2C18AACD-2EB3-4B08-8F4A-D12D6899C07E}"/>
            </a:ext>
          </a:extLst>
        </xdr:cNvPr>
        <xdr:cNvSpPr txBox="1"/>
      </xdr:nvSpPr>
      <xdr:spPr>
        <a:xfrm>
          <a:off x="4673600" y="1418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2" name="楕円 301">
          <a:extLst>
            <a:ext uri="{FF2B5EF4-FFF2-40B4-BE49-F238E27FC236}">
              <a16:creationId xmlns:a16="http://schemas.microsoft.com/office/drawing/2014/main" id="{1BBCFE1B-5255-40E7-AB28-E6021B7D7C96}"/>
            </a:ext>
          </a:extLst>
        </xdr:cNvPr>
        <xdr:cNvSpPr/>
      </xdr:nvSpPr>
      <xdr:spPr>
        <a:xfrm>
          <a:off x="3746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24385</xdr:rowOff>
    </xdr:to>
    <xdr:cxnSp macro="">
      <xdr:nvCxnSpPr>
        <xdr:cNvPr id="303" name="直線コネクタ 302">
          <a:extLst>
            <a:ext uri="{FF2B5EF4-FFF2-40B4-BE49-F238E27FC236}">
              <a16:creationId xmlns:a16="http://schemas.microsoft.com/office/drawing/2014/main" id="{7B281AAF-16EE-4A8E-8BF7-9311B62DD6F3}"/>
            </a:ext>
          </a:extLst>
        </xdr:cNvPr>
        <xdr:cNvCxnSpPr/>
      </xdr:nvCxnSpPr>
      <xdr:spPr>
        <a:xfrm>
          <a:off x="3797300" y="1422273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92456</xdr:rowOff>
    </xdr:from>
    <xdr:to>
      <xdr:col>15</xdr:col>
      <xdr:colOff>101600</xdr:colOff>
      <xdr:row>83</xdr:row>
      <xdr:rowOff>22606</xdr:rowOff>
    </xdr:to>
    <xdr:sp macro="" textlink="">
      <xdr:nvSpPr>
        <xdr:cNvPr id="304" name="楕円 303">
          <a:extLst>
            <a:ext uri="{FF2B5EF4-FFF2-40B4-BE49-F238E27FC236}">
              <a16:creationId xmlns:a16="http://schemas.microsoft.com/office/drawing/2014/main" id="{010F6B46-57B5-437B-A071-B20AE6FFF130}"/>
            </a:ext>
          </a:extLst>
        </xdr:cNvPr>
        <xdr:cNvSpPr/>
      </xdr:nvSpPr>
      <xdr:spPr>
        <a:xfrm>
          <a:off x="2857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143256</xdr:rowOff>
    </xdr:from>
    <xdr:to>
      <xdr:col>19</xdr:col>
      <xdr:colOff>177800</xdr:colOff>
      <xdr:row>82</xdr:row>
      <xdr:rowOff>163830</xdr:rowOff>
    </xdr:to>
    <xdr:cxnSp macro="">
      <xdr:nvCxnSpPr>
        <xdr:cNvPr id="305" name="直線コネクタ 304">
          <a:extLst>
            <a:ext uri="{FF2B5EF4-FFF2-40B4-BE49-F238E27FC236}">
              <a16:creationId xmlns:a16="http://schemas.microsoft.com/office/drawing/2014/main" id="{856BFB1A-FAFB-43F3-B713-77D68C164F33}"/>
            </a:ext>
          </a:extLst>
        </xdr:cNvPr>
        <xdr:cNvCxnSpPr/>
      </xdr:nvCxnSpPr>
      <xdr:spPr>
        <a:xfrm>
          <a:off x="2908300" y="1420215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65024</xdr:rowOff>
    </xdr:from>
    <xdr:to>
      <xdr:col>10</xdr:col>
      <xdr:colOff>165100</xdr:colOff>
      <xdr:row>82</xdr:row>
      <xdr:rowOff>166624</xdr:rowOff>
    </xdr:to>
    <xdr:sp macro="" textlink="">
      <xdr:nvSpPr>
        <xdr:cNvPr id="306" name="楕円 305">
          <a:extLst>
            <a:ext uri="{FF2B5EF4-FFF2-40B4-BE49-F238E27FC236}">
              <a16:creationId xmlns:a16="http://schemas.microsoft.com/office/drawing/2014/main" id="{24980142-ECB9-4FDF-8418-CD6789141700}"/>
            </a:ext>
          </a:extLst>
        </xdr:cNvPr>
        <xdr:cNvSpPr/>
      </xdr:nvSpPr>
      <xdr:spPr>
        <a:xfrm>
          <a:off x="1968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115824</xdr:rowOff>
    </xdr:from>
    <xdr:to>
      <xdr:col>15</xdr:col>
      <xdr:colOff>50800</xdr:colOff>
      <xdr:row>82</xdr:row>
      <xdr:rowOff>143256</xdr:rowOff>
    </xdr:to>
    <xdr:cxnSp macro="">
      <xdr:nvCxnSpPr>
        <xdr:cNvPr id="307" name="直線コネクタ 306">
          <a:extLst>
            <a:ext uri="{FF2B5EF4-FFF2-40B4-BE49-F238E27FC236}">
              <a16:creationId xmlns:a16="http://schemas.microsoft.com/office/drawing/2014/main" id="{6128221B-4888-47DB-BF71-81F831F9813F}"/>
            </a:ext>
          </a:extLst>
        </xdr:cNvPr>
        <xdr:cNvCxnSpPr/>
      </xdr:nvCxnSpPr>
      <xdr:spPr>
        <a:xfrm>
          <a:off x="2019300" y="141747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33020</xdr:rowOff>
    </xdr:from>
    <xdr:to>
      <xdr:col>6</xdr:col>
      <xdr:colOff>38100</xdr:colOff>
      <xdr:row>82</xdr:row>
      <xdr:rowOff>134620</xdr:rowOff>
    </xdr:to>
    <xdr:sp macro="" textlink="">
      <xdr:nvSpPr>
        <xdr:cNvPr id="308" name="楕円 307">
          <a:extLst>
            <a:ext uri="{FF2B5EF4-FFF2-40B4-BE49-F238E27FC236}">
              <a16:creationId xmlns:a16="http://schemas.microsoft.com/office/drawing/2014/main" id="{CB005C15-E7B2-45EB-95FF-B63FCD0066A4}"/>
            </a:ext>
          </a:extLst>
        </xdr:cNvPr>
        <xdr:cNvSpPr/>
      </xdr:nvSpPr>
      <xdr:spPr>
        <a:xfrm>
          <a:off x="1079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83820</xdr:rowOff>
    </xdr:from>
    <xdr:to>
      <xdr:col>10</xdr:col>
      <xdr:colOff>114300</xdr:colOff>
      <xdr:row>82</xdr:row>
      <xdr:rowOff>115824</xdr:rowOff>
    </xdr:to>
    <xdr:cxnSp macro="">
      <xdr:nvCxnSpPr>
        <xdr:cNvPr id="309" name="直線コネクタ 308">
          <a:extLst>
            <a:ext uri="{FF2B5EF4-FFF2-40B4-BE49-F238E27FC236}">
              <a16:creationId xmlns:a16="http://schemas.microsoft.com/office/drawing/2014/main" id="{02A6D068-3DC1-4A3F-97B3-AA4C35D046B8}"/>
            </a:ext>
          </a:extLst>
        </xdr:cNvPr>
        <xdr:cNvCxnSpPr/>
      </xdr:nvCxnSpPr>
      <xdr:spPr>
        <a:xfrm>
          <a:off x="1130300" y="141427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0448DF5A-9C26-4D57-9030-33DB8043B0D9}"/>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9B7D192C-76F0-4339-AF94-9D346982EBF4}"/>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8C36C267-F7D6-44DA-986C-72ECBC86B1C9}"/>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D5DECC49-EDF7-4B3C-8C25-E8554A28C0F0}"/>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34307</xdr:rowOff>
    </xdr:from>
    <xdr:ext cx="405111" cy="259045"/>
    <xdr:sp macro="" textlink="">
      <xdr:nvSpPr>
        <xdr:cNvPr id="314" name="n_1mainValue【公営住宅】&#10;有形固定資産減価償却率">
          <a:extLst>
            <a:ext uri="{FF2B5EF4-FFF2-40B4-BE49-F238E27FC236}">
              <a16:creationId xmlns:a16="http://schemas.microsoft.com/office/drawing/2014/main" id="{F364C962-771F-48A8-8B38-D9AC7D6A9942}"/>
            </a:ext>
          </a:extLst>
        </xdr:cNvPr>
        <xdr:cNvSpPr txBox="1"/>
      </xdr:nvSpPr>
      <xdr:spPr>
        <a:xfrm>
          <a:off x="3582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13733</xdr:rowOff>
    </xdr:from>
    <xdr:ext cx="405111" cy="259045"/>
    <xdr:sp macro="" textlink="">
      <xdr:nvSpPr>
        <xdr:cNvPr id="315" name="n_2mainValue【公営住宅】&#10;有形固定資産減価償却率">
          <a:extLst>
            <a:ext uri="{FF2B5EF4-FFF2-40B4-BE49-F238E27FC236}">
              <a16:creationId xmlns:a16="http://schemas.microsoft.com/office/drawing/2014/main" id="{FB650085-7D3C-4487-A9CD-9048B770DF59}"/>
            </a:ext>
          </a:extLst>
        </xdr:cNvPr>
        <xdr:cNvSpPr txBox="1"/>
      </xdr:nvSpPr>
      <xdr:spPr>
        <a:xfrm>
          <a:off x="270574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157751</xdr:rowOff>
    </xdr:from>
    <xdr:ext cx="405111" cy="259045"/>
    <xdr:sp macro="" textlink="">
      <xdr:nvSpPr>
        <xdr:cNvPr id="316" name="n_3mainValue【公営住宅】&#10;有形固定資産減価償却率">
          <a:extLst>
            <a:ext uri="{FF2B5EF4-FFF2-40B4-BE49-F238E27FC236}">
              <a16:creationId xmlns:a16="http://schemas.microsoft.com/office/drawing/2014/main" id="{7D7A5291-5118-450C-A9E0-33FEB3D9D412}"/>
            </a:ext>
          </a:extLst>
        </xdr:cNvPr>
        <xdr:cNvSpPr txBox="1"/>
      </xdr:nvSpPr>
      <xdr:spPr>
        <a:xfrm>
          <a:off x="1816744" y="142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125747</xdr:rowOff>
    </xdr:from>
    <xdr:ext cx="405111" cy="259045"/>
    <xdr:sp macro="" textlink="">
      <xdr:nvSpPr>
        <xdr:cNvPr id="317" name="n_4mainValue【公営住宅】&#10;有形固定資産減価償却率">
          <a:extLst>
            <a:ext uri="{FF2B5EF4-FFF2-40B4-BE49-F238E27FC236}">
              <a16:creationId xmlns:a16="http://schemas.microsoft.com/office/drawing/2014/main" id="{A9753B04-31A6-4D11-8247-B4C7A5E64A83}"/>
            </a:ext>
          </a:extLst>
        </xdr:cNvPr>
        <xdr:cNvSpPr txBox="1"/>
      </xdr:nvSpPr>
      <xdr:spPr>
        <a:xfrm>
          <a:off x="927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531632E4-81C4-464B-BBA2-FAF2B6F273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15D041C-738F-4064-A262-4FD607721D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54D1020-3BD3-4A84-A33D-2711878552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D66DD310-18C9-4DEE-8217-60F25BB6E8D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18FB7A2-7634-4986-997E-231C47254F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F3B80489-30E4-467B-BA0F-7FBED771D5D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F75B05C1-5CE7-40EB-921C-56627DC68A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ED3FDDDE-7AC7-4087-881F-859038C447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1958A09-4091-4715-BC45-446575ACBF7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3BF05589-1EBE-4B02-9E25-11CDC519BD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A2762A1D-AE51-4802-B559-94A6C478ACD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C7BE300-A097-40A5-A908-0E23CD9D995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9EAD00EA-500C-4A94-867C-0A497327631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232F1E1F-3254-4603-8217-DA7FF0C646C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63DE4A7-6451-45B4-8F9D-08267A82F62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22F19616-6386-481E-9464-2B09DE13E5E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76D3F66F-9DAF-4ACE-B390-FFB683EE440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D0152F01-EF28-4C6F-92A2-B1BAADFC57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539FF69E-EE4C-4DA5-BAB2-E7E58C251AD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D46F0946-FF25-4053-AE4E-DC763334F06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7FE300F-3117-488B-943B-992E6B309E6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CE9DA74-B2AE-4ED4-909B-C3B71FD7CB2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24FC5C4-2508-4A17-BF02-09619B9A14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F39BAEF5-7439-4B83-925B-D6A8E54AB843}"/>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AA60ACBE-B995-42E3-B9F3-B9609080EBD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223D2408-22B2-427A-AAFD-57E3D15DC9E7}"/>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BD7F43D7-EB7B-4543-8A25-2E40D4E03A5D}"/>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AF5EB2E2-A3F1-4D31-8265-7A6E2169541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3DB6A464-43E1-446B-A2BD-F98643DE231F}"/>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ABB2B9EB-385F-423F-B0A3-3DADE6B14116}"/>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B1D1B4D9-5A0F-45F7-9194-40A7558AB127}"/>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60D5D11C-D02A-42E9-A70C-9863A8F26F7C}"/>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DDDB1AE9-8624-40C4-938A-846B027EFFFC}"/>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C4580070-B7CA-4A8C-B257-A29BED8E4049}"/>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3F46B6F-5F0F-43FB-8570-A2EB6EE1131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BEBAA56-7587-4B51-AFE0-80CE25BCBF7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BEE1DDF-4687-44CD-AB8E-94B2D72B615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74799F-FB16-4352-B0FC-79850CB3F5B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A39B262-3399-4CD5-B1EB-A0470DAA88E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20828</xdr:rowOff>
    </xdr:from>
    <xdr:to>
      <xdr:col>55</xdr:col>
      <xdr:colOff>50800</xdr:colOff>
      <xdr:row>84</xdr:row>
      <xdr:rowOff>122428</xdr:rowOff>
    </xdr:to>
    <xdr:sp macro="" textlink="">
      <xdr:nvSpPr>
        <xdr:cNvPr id="357" name="楕円 356">
          <a:extLst>
            <a:ext uri="{FF2B5EF4-FFF2-40B4-BE49-F238E27FC236}">
              <a16:creationId xmlns:a16="http://schemas.microsoft.com/office/drawing/2014/main" id="{05F247FA-582D-4E8C-B842-B5C9F7E22993}"/>
            </a:ext>
          </a:extLst>
        </xdr:cNvPr>
        <xdr:cNvSpPr/>
      </xdr:nvSpPr>
      <xdr:spPr>
        <a:xfrm>
          <a:off x="10426700" y="1442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170705</xdr:rowOff>
    </xdr:from>
    <xdr:ext cx="469744" cy="259045"/>
    <xdr:sp macro="" textlink="">
      <xdr:nvSpPr>
        <xdr:cNvPr id="358" name="【公営住宅】&#10;一人当たり面積該当値テキスト">
          <a:extLst>
            <a:ext uri="{FF2B5EF4-FFF2-40B4-BE49-F238E27FC236}">
              <a16:creationId xmlns:a16="http://schemas.microsoft.com/office/drawing/2014/main" id="{C407BF6A-32C4-47A3-AF54-16F6287C9BBD}"/>
            </a:ext>
          </a:extLst>
        </xdr:cNvPr>
        <xdr:cNvSpPr txBox="1"/>
      </xdr:nvSpPr>
      <xdr:spPr>
        <a:xfrm>
          <a:off x="10515600" y="1440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23876</xdr:rowOff>
    </xdr:from>
    <xdr:to>
      <xdr:col>50</xdr:col>
      <xdr:colOff>165100</xdr:colOff>
      <xdr:row>84</xdr:row>
      <xdr:rowOff>125476</xdr:rowOff>
    </xdr:to>
    <xdr:sp macro="" textlink="">
      <xdr:nvSpPr>
        <xdr:cNvPr id="359" name="楕円 358">
          <a:extLst>
            <a:ext uri="{FF2B5EF4-FFF2-40B4-BE49-F238E27FC236}">
              <a16:creationId xmlns:a16="http://schemas.microsoft.com/office/drawing/2014/main" id="{44779CCF-921D-4D8E-9681-F387257EAE95}"/>
            </a:ext>
          </a:extLst>
        </xdr:cNvPr>
        <xdr:cNvSpPr/>
      </xdr:nvSpPr>
      <xdr:spPr>
        <a:xfrm>
          <a:off x="9588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71628</xdr:rowOff>
    </xdr:from>
    <xdr:to>
      <xdr:col>55</xdr:col>
      <xdr:colOff>0</xdr:colOff>
      <xdr:row>84</xdr:row>
      <xdr:rowOff>74676</xdr:rowOff>
    </xdr:to>
    <xdr:cxnSp macro="">
      <xdr:nvCxnSpPr>
        <xdr:cNvPr id="360" name="直線コネクタ 359">
          <a:extLst>
            <a:ext uri="{FF2B5EF4-FFF2-40B4-BE49-F238E27FC236}">
              <a16:creationId xmlns:a16="http://schemas.microsoft.com/office/drawing/2014/main" id="{2B51227F-9CF5-415F-B6A8-F5F466E46149}"/>
            </a:ext>
          </a:extLst>
        </xdr:cNvPr>
        <xdr:cNvCxnSpPr/>
      </xdr:nvCxnSpPr>
      <xdr:spPr>
        <a:xfrm flipV="1">
          <a:off x="9639300" y="1447342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20828</xdr:rowOff>
    </xdr:from>
    <xdr:to>
      <xdr:col>46</xdr:col>
      <xdr:colOff>38100</xdr:colOff>
      <xdr:row>84</xdr:row>
      <xdr:rowOff>122428</xdr:rowOff>
    </xdr:to>
    <xdr:sp macro="" textlink="">
      <xdr:nvSpPr>
        <xdr:cNvPr id="361" name="楕円 360">
          <a:extLst>
            <a:ext uri="{FF2B5EF4-FFF2-40B4-BE49-F238E27FC236}">
              <a16:creationId xmlns:a16="http://schemas.microsoft.com/office/drawing/2014/main" id="{BB9F6EF8-B5AE-4921-86E4-C002C6BBE56E}"/>
            </a:ext>
          </a:extLst>
        </xdr:cNvPr>
        <xdr:cNvSpPr/>
      </xdr:nvSpPr>
      <xdr:spPr>
        <a:xfrm>
          <a:off x="8699500" y="1442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71628</xdr:rowOff>
    </xdr:from>
    <xdr:to>
      <xdr:col>50</xdr:col>
      <xdr:colOff>114300</xdr:colOff>
      <xdr:row>84</xdr:row>
      <xdr:rowOff>74676</xdr:rowOff>
    </xdr:to>
    <xdr:cxnSp macro="">
      <xdr:nvCxnSpPr>
        <xdr:cNvPr id="362" name="直線コネクタ 361">
          <a:extLst>
            <a:ext uri="{FF2B5EF4-FFF2-40B4-BE49-F238E27FC236}">
              <a16:creationId xmlns:a16="http://schemas.microsoft.com/office/drawing/2014/main" id="{90B0E4F0-A67B-4512-BCB3-B7ED84AE43C1}"/>
            </a:ext>
          </a:extLst>
        </xdr:cNvPr>
        <xdr:cNvCxnSpPr/>
      </xdr:nvCxnSpPr>
      <xdr:spPr>
        <a:xfrm>
          <a:off x="8750300" y="144734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22352</xdr:rowOff>
    </xdr:from>
    <xdr:to>
      <xdr:col>41</xdr:col>
      <xdr:colOff>101600</xdr:colOff>
      <xdr:row>84</xdr:row>
      <xdr:rowOff>123952</xdr:rowOff>
    </xdr:to>
    <xdr:sp macro="" textlink="">
      <xdr:nvSpPr>
        <xdr:cNvPr id="363" name="楕円 362">
          <a:extLst>
            <a:ext uri="{FF2B5EF4-FFF2-40B4-BE49-F238E27FC236}">
              <a16:creationId xmlns:a16="http://schemas.microsoft.com/office/drawing/2014/main" id="{1E04314C-CB03-4C27-A441-6C4F3B648804}"/>
            </a:ext>
          </a:extLst>
        </xdr:cNvPr>
        <xdr:cNvSpPr/>
      </xdr:nvSpPr>
      <xdr:spPr>
        <a:xfrm>
          <a:off x="7810500" y="1442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71628</xdr:rowOff>
    </xdr:from>
    <xdr:to>
      <xdr:col>45</xdr:col>
      <xdr:colOff>177800</xdr:colOff>
      <xdr:row>84</xdr:row>
      <xdr:rowOff>73152</xdr:rowOff>
    </xdr:to>
    <xdr:cxnSp macro="">
      <xdr:nvCxnSpPr>
        <xdr:cNvPr id="364" name="直線コネクタ 363">
          <a:extLst>
            <a:ext uri="{FF2B5EF4-FFF2-40B4-BE49-F238E27FC236}">
              <a16:creationId xmlns:a16="http://schemas.microsoft.com/office/drawing/2014/main" id="{F553C849-655C-421E-A928-460BCC894C1B}"/>
            </a:ext>
          </a:extLst>
        </xdr:cNvPr>
        <xdr:cNvCxnSpPr/>
      </xdr:nvCxnSpPr>
      <xdr:spPr>
        <a:xfrm flipV="1">
          <a:off x="7861300" y="1447342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26924</xdr:rowOff>
    </xdr:from>
    <xdr:to>
      <xdr:col>36</xdr:col>
      <xdr:colOff>165100</xdr:colOff>
      <xdr:row>84</xdr:row>
      <xdr:rowOff>128524</xdr:rowOff>
    </xdr:to>
    <xdr:sp macro="" textlink="">
      <xdr:nvSpPr>
        <xdr:cNvPr id="365" name="楕円 364">
          <a:extLst>
            <a:ext uri="{FF2B5EF4-FFF2-40B4-BE49-F238E27FC236}">
              <a16:creationId xmlns:a16="http://schemas.microsoft.com/office/drawing/2014/main" id="{A0DA8D86-3B06-4E39-B934-6C280EA550E4}"/>
            </a:ext>
          </a:extLst>
        </xdr:cNvPr>
        <xdr:cNvSpPr/>
      </xdr:nvSpPr>
      <xdr:spPr>
        <a:xfrm>
          <a:off x="6921500" y="144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73152</xdr:rowOff>
    </xdr:from>
    <xdr:to>
      <xdr:col>41</xdr:col>
      <xdr:colOff>50800</xdr:colOff>
      <xdr:row>84</xdr:row>
      <xdr:rowOff>77724</xdr:rowOff>
    </xdr:to>
    <xdr:cxnSp macro="">
      <xdr:nvCxnSpPr>
        <xdr:cNvPr id="366" name="直線コネクタ 365">
          <a:extLst>
            <a:ext uri="{FF2B5EF4-FFF2-40B4-BE49-F238E27FC236}">
              <a16:creationId xmlns:a16="http://schemas.microsoft.com/office/drawing/2014/main" id="{166CC5A4-D9FC-45AD-BF93-5C1F99EA1EBB}"/>
            </a:ext>
          </a:extLst>
        </xdr:cNvPr>
        <xdr:cNvCxnSpPr/>
      </xdr:nvCxnSpPr>
      <xdr:spPr>
        <a:xfrm flipV="1">
          <a:off x="6972300" y="144749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6C48290-61D0-473D-82FB-E6BC68A4047D}"/>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D0962025-FD93-4EBE-968D-FCA859753B18}"/>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AC605FDD-C73C-4B48-AFA8-DBB3087598B0}"/>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33236933-6657-479C-9575-84A2912B8490}"/>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116603</xdr:rowOff>
    </xdr:from>
    <xdr:ext cx="469744" cy="259045"/>
    <xdr:sp macro="" textlink="">
      <xdr:nvSpPr>
        <xdr:cNvPr id="371" name="n_1mainValue【公営住宅】&#10;一人当たり面積">
          <a:extLst>
            <a:ext uri="{FF2B5EF4-FFF2-40B4-BE49-F238E27FC236}">
              <a16:creationId xmlns:a16="http://schemas.microsoft.com/office/drawing/2014/main" id="{A9A7BFCA-EEA9-4B0D-A514-0F5BC25ACA17}"/>
            </a:ext>
          </a:extLst>
        </xdr:cNvPr>
        <xdr:cNvSpPr txBox="1"/>
      </xdr:nvSpPr>
      <xdr:spPr>
        <a:xfrm>
          <a:off x="93917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113555</xdr:rowOff>
    </xdr:from>
    <xdr:ext cx="469744" cy="259045"/>
    <xdr:sp macro="" textlink="">
      <xdr:nvSpPr>
        <xdr:cNvPr id="372" name="n_2mainValue【公営住宅】&#10;一人当たり面積">
          <a:extLst>
            <a:ext uri="{FF2B5EF4-FFF2-40B4-BE49-F238E27FC236}">
              <a16:creationId xmlns:a16="http://schemas.microsoft.com/office/drawing/2014/main" id="{5145B7AB-FF3E-4B02-8C6D-A13D3EFC03C3}"/>
            </a:ext>
          </a:extLst>
        </xdr:cNvPr>
        <xdr:cNvSpPr txBox="1"/>
      </xdr:nvSpPr>
      <xdr:spPr>
        <a:xfrm>
          <a:off x="8515427" y="1451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115079</xdr:rowOff>
    </xdr:from>
    <xdr:ext cx="469744" cy="259045"/>
    <xdr:sp macro="" textlink="">
      <xdr:nvSpPr>
        <xdr:cNvPr id="373" name="n_3mainValue【公営住宅】&#10;一人当たり面積">
          <a:extLst>
            <a:ext uri="{FF2B5EF4-FFF2-40B4-BE49-F238E27FC236}">
              <a16:creationId xmlns:a16="http://schemas.microsoft.com/office/drawing/2014/main" id="{E4DBB0BD-1C3B-4E84-87B3-AE70A869CC04}"/>
            </a:ext>
          </a:extLst>
        </xdr:cNvPr>
        <xdr:cNvSpPr txBox="1"/>
      </xdr:nvSpPr>
      <xdr:spPr>
        <a:xfrm>
          <a:off x="7626427" y="1451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119651</xdr:rowOff>
    </xdr:from>
    <xdr:ext cx="469744" cy="259045"/>
    <xdr:sp macro="" textlink="">
      <xdr:nvSpPr>
        <xdr:cNvPr id="374" name="n_4mainValue【公営住宅】&#10;一人当たり面積">
          <a:extLst>
            <a:ext uri="{FF2B5EF4-FFF2-40B4-BE49-F238E27FC236}">
              <a16:creationId xmlns:a16="http://schemas.microsoft.com/office/drawing/2014/main" id="{C3069D31-60BF-4104-99D4-37C65EB3B7B3}"/>
            </a:ext>
          </a:extLst>
        </xdr:cNvPr>
        <xdr:cNvSpPr txBox="1"/>
      </xdr:nvSpPr>
      <xdr:spPr>
        <a:xfrm>
          <a:off x="6737427" y="1452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004C2F6-CAF7-4BD3-98F0-1C818EF8B6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B8FA27C-D163-4F12-8363-CAA8EBFE9C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C09FCE0-BB99-4DC4-B274-6D8626435F4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D1BCA37-AA68-42DC-9E7E-633C66C0569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6819A30-C39D-471D-A572-6C9D86BA02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5D67852-C24D-4CCD-BC1A-CC9800DC8A0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D1A8C85-8326-488D-8765-16BF2ED2A45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F0DC37F-5453-47C6-ADEE-333CD0414B0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263060D-54F2-41B9-99C0-ECE0A348D4A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3B436DA-5ACE-459D-B495-44F9A8079DA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93FB091-5BB1-436B-90C6-DBCFEC69584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D5FA118D-CED0-42A0-99C5-1DC96B02038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F9CAE31-4BFC-46CB-9D08-2691F03B39D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70FA6F3-7340-4F4E-AB69-117ECF206E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7E9BD56-58FB-4413-877E-EE49D381BA7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A66EEBB-23E2-4446-974C-9A24AD6A63F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3BE7364-3E86-4E41-BD37-73094F2515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1F60EDE-8079-4AFE-8FBF-BB2886C66D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F9E9027C-C352-4673-95D2-91CA6E9A8BB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BDC3A17-BC97-4EA7-ACCC-0B22938BB8D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F4AFEEE-FFC7-4386-BF5E-D2F66F802B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E24DF77-55CC-493C-A116-6281DBAB57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E832D36-C742-480E-9F00-3808BC3F006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568DEB4-98DB-40D0-BB0B-8CB903DEF1E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5789AD8-BD5D-4795-AE8B-570AB2B3E09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4B691F4-8A16-41DF-97F4-5574F58B97F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B75D1EB-97BF-481D-8E03-ECDF88AAD7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EADE0FE-E77A-4144-9B0E-94859B8A63A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809E4DB-B1B0-49C6-9C2E-4374F25FFDE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B396213-00E7-4492-8616-00510CF42D8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6B4B12B0-FEE9-4A81-8103-70A3F7127EE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55CF762-D35F-4767-9599-FCC0220CAE2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A07E302C-AD6B-424F-A38E-FF87FCDF732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FC57517D-DCAB-4D9F-A21F-38D96B7740E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346E21B4-A1D4-4339-B27B-FCC8AEEDAE3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7D95C43-330A-48C3-BF1C-4B238A0A43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A6B0219-51E6-4006-BAD8-321D2F8C3E7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F19C9988-AA1D-4951-8DA7-6B6A732E39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5B2F7EB2-A533-4374-9992-8C7E48621CA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58241C6-CC51-409E-B077-4FA5D12408E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15DC0EEA-E4A2-4FEA-B193-B16E5B1FE376}"/>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DE98B6BA-9B2E-4A4F-9016-5478060A678D}"/>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57235BED-0CDB-415D-8744-BA5F27EEDBD6}"/>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3FC6351-2123-4C2E-A45D-6DF37E016ECE}"/>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F24A0EB0-F375-43CF-8BED-4ED37FF31EDA}"/>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B79B128-44F1-40A3-8044-912CB9878BFD}"/>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2E469372-2670-4769-83BE-763844C8CB57}"/>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B02122D7-E237-4FA8-A415-DF11DEAF457C}"/>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EB6E79A7-3BA0-44E5-922A-B2CE040F4635}"/>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44988B7D-71B2-45A4-8559-4719081BB8F8}"/>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1BAAD1A5-96A1-4565-B4F0-C67BBE4CF50B}"/>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90FD26E-3D52-48FF-B848-F6CC717E154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3FCCAC1-1B87-4600-B67B-FF89004756E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561F659-7FAF-4680-B927-A0A5D751E55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5D62B5F-6094-4C86-B00A-203DA7030F1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C4F52E2-83B8-40D9-8DAE-A1B3AE0EEE0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36830</xdr:rowOff>
    </xdr:from>
    <xdr:to>
      <xdr:col>85</xdr:col>
      <xdr:colOff>177800</xdr:colOff>
      <xdr:row>36</xdr:row>
      <xdr:rowOff>138430</xdr:rowOff>
    </xdr:to>
    <xdr:sp macro="" textlink="">
      <xdr:nvSpPr>
        <xdr:cNvPr id="431" name="楕円 430">
          <a:extLst>
            <a:ext uri="{FF2B5EF4-FFF2-40B4-BE49-F238E27FC236}">
              <a16:creationId xmlns:a16="http://schemas.microsoft.com/office/drawing/2014/main" id="{ABBB74C4-56CA-4733-A80C-BF254B34D576}"/>
            </a:ext>
          </a:extLst>
        </xdr:cNvPr>
        <xdr:cNvSpPr/>
      </xdr:nvSpPr>
      <xdr:spPr>
        <a:xfrm>
          <a:off x="162687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59707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560040B3-537C-4B74-9B92-6D307E438E4B}"/>
            </a:ext>
          </a:extLst>
        </xdr:cNvPr>
        <xdr:cNvSpPr txBox="1"/>
      </xdr:nvSpPr>
      <xdr:spPr>
        <a:xfrm>
          <a:off x="16357600"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xdr:rowOff>
    </xdr:from>
    <xdr:to>
      <xdr:col>81</xdr:col>
      <xdr:colOff>101600</xdr:colOff>
      <xdr:row>36</xdr:row>
      <xdr:rowOff>111760</xdr:rowOff>
    </xdr:to>
    <xdr:sp macro="" textlink="">
      <xdr:nvSpPr>
        <xdr:cNvPr id="433" name="楕円 432">
          <a:extLst>
            <a:ext uri="{FF2B5EF4-FFF2-40B4-BE49-F238E27FC236}">
              <a16:creationId xmlns:a16="http://schemas.microsoft.com/office/drawing/2014/main" id="{7B301CBC-6397-4190-8104-4B904F36E4A9}"/>
            </a:ext>
          </a:extLst>
        </xdr:cNvPr>
        <xdr:cNvSpPr/>
      </xdr:nvSpPr>
      <xdr:spPr>
        <a:xfrm>
          <a:off x="15430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60960</xdr:rowOff>
    </xdr:from>
    <xdr:to>
      <xdr:col>85</xdr:col>
      <xdr:colOff>127000</xdr:colOff>
      <xdr:row>36</xdr:row>
      <xdr:rowOff>87630</xdr:rowOff>
    </xdr:to>
    <xdr:cxnSp macro="">
      <xdr:nvCxnSpPr>
        <xdr:cNvPr id="434" name="直線コネクタ 433">
          <a:extLst>
            <a:ext uri="{FF2B5EF4-FFF2-40B4-BE49-F238E27FC236}">
              <a16:creationId xmlns:a16="http://schemas.microsoft.com/office/drawing/2014/main" id="{5441F3B6-C3F4-401A-9C0F-8FEF126B99B8}"/>
            </a:ext>
          </a:extLst>
        </xdr:cNvPr>
        <xdr:cNvCxnSpPr/>
      </xdr:nvCxnSpPr>
      <xdr:spPr>
        <a:xfrm>
          <a:off x="15481300" y="62331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5" name="楕円 434">
          <a:extLst>
            <a:ext uri="{FF2B5EF4-FFF2-40B4-BE49-F238E27FC236}">
              <a16:creationId xmlns:a16="http://schemas.microsoft.com/office/drawing/2014/main" id="{854F43D5-07AD-4017-AC76-0D337C0B6AF2}"/>
            </a:ext>
          </a:extLst>
        </xdr:cNvPr>
        <xdr:cNvSpPr/>
      </xdr:nvSpPr>
      <xdr:spPr>
        <a:xfrm>
          <a:off x="14541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60960</xdr:rowOff>
    </xdr:from>
    <xdr:to>
      <xdr:col>81</xdr:col>
      <xdr:colOff>50800</xdr:colOff>
      <xdr:row>38</xdr:row>
      <xdr:rowOff>156210</xdr:rowOff>
    </xdr:to>
    <xdr:cxnSp macro="">
      <xdr:nvCxnSpPr>
        <xdr:cNvPr id="436" name="直線コネクタ 435">
          <a:extLst>
            <a:ext uri="{FF2B5EF4-FFF2-40B4-BE49-F238E27FC236}">
              <a16:creationId xmlns:a16="http://schemas.microsoft.com/office/drawing/2014/main" id="{D67CCE7F-96D9-41F4-8493-DDCE1AF26864}"/>
            </a:ext>
          </a:extLst>
        </xdr:cNvPr>
        <xdr:cNvCxnSpPr/>
      </xdr:nvCxnSpPr>
      <xdr:spPr>
        <a:xfrm flipV="1">
          <a:off x="14592300" y="623316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88265</xdr:rowOff>
    </xdr:from>
    <xdr:to>
      <xdr:col>72</xdr:col>
      <xdr:colOff>38100</xdr:colOff>
      <xdr:row>39</xdr:row>
      <xdr:rowOff>18415</xdr:rowOff>
    </xdr:to>
    <xdr:sp macro="" textlink="">
      <xdr:nvSpPr>
        <xdr:cNvPr id="437" name="楕円 436">
          <a:extLst>
            <a:ext uri="{FF2B5EF4-FFF2-40B4-BE49-F238E27FC236}">
              <a16:creationId xmlns:a16="http://schemas.microsoft.com/office/drawing/2014/main" id="{1C925EB5-3E73-4344-B5E4-297E6CF48FA2}"/>
            </a:ext>
          </a:extLst>
        </xdr:cNvPr>
        <xdr:cNvSpPr/>
      </xdr:nvSpPr>
      <xdr:spPr>
        <a:xfrm>
          <a:off x="13652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139065</xdr:rowOff>
    </xdr:from>
    <xdr:to>
      <xdr:col>76</xdr:col>
      <xdr:colOff>114300</xdr:colOff>
      <xdr:row>38</xdr:row>
      <xdr:rowOff>156210</xdr:rowOff>
    </xdr:to>
    <xdr:cxnSp macro="">
      <xdr:nvCxnSpPr>
        <xdr:cNvPr id="438" name="直線コネクタ 437">
          <a:extLst>
            <a:ext uri="{FF2B5EF4-FFF2-40B4-BE49-F238E27FC236}">
              <a16:creationId xmlns:a16="http://schemas.microsoft.com/office/drawing/2014/main" id="{2E6ED67A-9EC3-4ABE-9483-1D41FD757B43}"/>
            </a:ext>
          </a:extLst>
        </xdr:cNvPr>
        <xdr:cNvCxnSpPr/>
      </xdr:nvCxnSpPr>
      <xdr:spPr>
        <a:xfrm>
          <a:off x="13703300" y="66541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42545</xdr:rowOff>
    </xdr:from>
    <xdr:to>
      <xdr:col>67</xdr:col>
      <xdr:colOff>101600</xdr:colOff>
      <xdr:row>38</xdr:row>
      <xdr:rowOff>144145</xdr:rowOff>
    </xdr:to>
    <xdr:sp macro="" textlink="">
      <xdr:nvSpPr>
        <xdr:cNvPr id="439" name="楕円 438">
          <a:extLst>
            <a:ext uri="{FF2B5EF4-FFF2-40B4-BE49-F238E27FC236}">
              <a16:creationId xmlns:a16="http://schemas.microsoft.com/office/drawing/2014/main" id="{FA6254B2-8BD1-4C00-A681-EDCCBC25284B}"/>
            </a:ext>
          </a:extLst>
        </xdr:cNvPr>
        <xdr:cNvSpPr/>
      </xdr:nvSpPr>
      <xdr:spPr>
        <a:xfrm>
          <a:off x="12763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93345</xdr:rowOff>
    </xdr:from>
    <xdr:to>
      <xdr:col>71</xdr:col>
      <xdr:colOff>177800</xdr:colOff>
      <xdr:row>38</xdr:row>
      <xdr:rowOff>139065</xdr:rowOff>
    </xdr:to>
    <xdr:cxnSp macro="">
      <xdr:nvCxnSpPr>
        <xdr:cNvPr id="440" name="直線コネクタ 439">
          <a:extLst>
            <a:ext uri="{FF2B5EF4-FFF2-40B4-BE49-F238E27FC236}">
              <a16:creationId xmlns:a16="http://schemas.microsoft.com/office/drawing/2014/main" id="{179A7501-6BE2-42E2-B988-D635EA0C484D}"/>
            </a:ext>
          </a:extLst>
        </xdr:cNvPr>
        <xdr:cNvCxnSpPr/>
      </xdr:nvCxnSpPr>
      <xdr:spPr>
        <a:xfrm>
          <a:off x="12814300" y="66084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26930B9A-64A4-46D0-9406-9CF5BF6E011C}"/>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E923A08-987D-4275-B293-7F8C1315AAC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B43279A-8BBC-4EE0-A017-957BD9D6C713}"/>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90FD67B6-8F55-4261-BEE2-20195C4E5D98}"/>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128287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5B303820-28B1-4688-9130-38A24881F18B}"/>
            </a:ext>
          </a:extLst>
        </xdr:cNvPr>
        <xdr:cNvSpPr txBox="1"/>
      </xdr:nvSpPr>
      <xdr:spPr>
        <a:xfrm>
          <a:off x="152660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FB8369C-26F1-40D7-B1D3-EB6BB264F2D4}"/>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9542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3F915C9-E1B7-4099-8A15-9029489C6901}"/>
            </a:ext>
          </a:extLst>
        </xdr:cNvPr>
        <xdr:cNvSpPr txBox="1"/>
      </xdr:nvSpPr>
      <xdr:spPr>
        <a:xfrm>
          <a:off x="135007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135272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48560E9A-F67C-457E-ABF4-D6C3EA1D6DAD}"/>
            </a:ext>
          </a:extLst>
        </xdr:cNvPr>
        <xdr:cNvSpPr txBox="1"/>
      </xdr:nvSpPr>
      <xdr:spPr>
        <a:xfrm>
          <a:off x="12611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5A5026D-5AC6-4F7C-A07C-088B136B5CC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904204D-9D2B-406B-9C8E-1F562547B9B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A0D3A3B-A17E-4ECA-A71E-AD948AE0535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AA943DD-A72F-418D-A6F6-ADABDABF3DD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B545E2C-63BB-4A69-BDD3-5A4C5144B8D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4376409-5D8C-402F-9E1C-5D57EF56C6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430D0A3-11A7-4D82-9791-CBB9D768584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ED8C19BA-94CD-4A35-9447-3BAB090D835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2D4A53A0-6A8E-434F-8205-B0E8A038720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8F606155-45A7-4187-8C33-AB2F93B4834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355836C8-1095-4551-9EE1-30DBFAE0F4F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6F727918-5FE3-4328-B24E-0C527EE3B97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E519641-C848-4C56-BBCD-C5D60943310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2A57C14-7D8A-4849-AF4A-9B64149FD1A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6496296-316A-4136-86E2-B7C21D026E2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39A4FD98-FD6E-4F7C-A1EF-1418F9C0B63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9CE06CF3-B035-47D1-86AD-6CEC452C88F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96CB127-170F-4574-A76C-4D3B56B03FE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30959B1-DE89-4E0B-A402-8EBCBD5B849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9FB26D6-9105-4D03-A23C-48F440EEF6F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FF2AA9C-51E0-40A9-9F74-FE3A9E55CF2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EEC563E-BE17-49A0-919B-7F7EE427242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576AD8D-38C2-4F2D-B0B1-5136A1F4A9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6EDC5DD2-D8FD-4125-8F97-0B114D0F4688}"/>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195D455-F355-41F2-B0C0-D30B7A99C8D3}"/>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695CC34E-5666-4F9D-8B0E-596E7931D7E8}"/>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68B87E5-AB44-49F5-99DA-D5441FBD4D87}"/>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65F4CEE9-BEB7-4ED4-BA4A-5D89378390E7}"/>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7BC2E46-B084-44CB-AEA2-4542BE4802A2}"/>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FF060786-585B-4501-878F-9B391AE130FD}"/>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3AD7E31B-9B26-4DB4-998A-42935742AF0A}"/>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1BC321D1-C8EA-428A-A670-5EC26EB22E9C}"/>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84EA5BA-05EC-4E41-A816-31B96E627C38}"/>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781D62C4-4E0D-4977-841F-D3ABAE2B5BBD}"/>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41B2604-C093-4574-9741-2842E6067D5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0624D41-479E-40A6-8E73-D9645DF301B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CD3D7B7-21BF-418D-BD88-572AE4A3D0E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55708E0-CBE3-4166-8DCA-BC82BCD35C4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9E18B1B-21BF-44EB-B007-B61A16E490C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86360</xdr:rowOff>
    </xdr:from>
    <xdr:to>
      <xdr:col>116</xdr:col>
      <xdr:colOff>114300</xdr:colOff>
      <xdr:row>40</xdr:row>
      <xdr:rowOff>16510</xdr:rowOff>
    </xdr:to>
    <xdr:sp macro="" textlink="">
      <xdr:nvSpPr>
        <xdr:cNvPr id="488" name="楕円 487">
          <a:extLst>
            <a:ext uri="{FF2B5EF4-FFF2-40B4-BE49-F238E27FC236}">
              <a16:creationId xmlns:a16="http://schemas.microsoft.com/office/drawing/2014/main" id="{334563D5-6F9C-435A-B6E7-12DE1EBC5334}"/>
            </a:ext>
          </a:extLst>
        </xdr:cNvPr>
        <xdr:cNvSpPr/>
      </xdr:nvSpPr>
      <xdr:spPr>
        <a:xfrm>
          <a:off x="221107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64787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EF4FBAC-267B-4568-A050-5A6FA120E07E}"/>
            </a:ext>
          </a:extLst>
        </xdr:cNvPr>
        <xdr:cNvSpPr txBox="1"/>
      </xdr:nvSpPr>
      <xdr:spPr>
        <a:xfrm>
          <a:off x="22199600"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90170</xdr:rowOff>
    </xdr:from>
    <xdr:to>
      <xdr:col>112</xdr:col>
      <xdr:colOff>38100</xdr:colOff>
      <xdr:row>40</xdr:row>
      <xdr:rowOff>20320</xdr:rowOff>
    </xdr:to>
    <xdr:sp macro="" textlink="">
      <xdr:nvSpPr>
        <xdr:cNvPr id="490" name="楕円 489">
          <a:extLst>
            <a:ext uri="{FF2B5EF4-FFF2-40B4-BE49-F238E27FC236}">
              <a16:creationId xmlns:a16="http://schemas.microsoft.com/office/drawing/2014/main" id="{0E088D05-2F40-45BB-A94B-5EC46644959A}"/>
            </a:ext>
          </a:extLst>
        </xdr:cNvPr>
        <xdr:cNvSpPr/>
      </xdr:nvSpPr>
      <xdr:spPr>
        <a:xfrm>
          <a:off x="21272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137160</xdr:rowOff>
    </xdr:from>
    <xdr:to>
      <xdr:col>116</xdr:col>
      <xdr:colOff>63500</xdr:colOff>
      <xdr:row>39</xdr:row>
      <xdr:rowOff>140970</xdr:rowOff>
    </xdr:to>
    <xdr:cxnSp macro="">
      <xdr:nvCxnSpPr>
        <xdr:cNvPr id="491" name="直線コネクタ 490">
          <a:extLst>
            <a:ext uri="{FF2B5EF4-FFF2-40B4-BE49-F238E27FC236}">
              <a16:creationId xmlns:a16="http://schemas.microsoft.com/office/drawing/2014/main" id="{EF76682B-5CBC-4350-9C4A-6C482015E591}"/>
            </a:ext>
          </a:extLst>
        </xdr:cNvPr>
        <xdr:cNvCxnSpPr/>
      </xdr:nvCxnSpPr>
      <xdr:spPr>
        <a:xfrm flipV="1">
          <a:off x="21323300" y="68237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166370</xdr:rowOff>
    </xdr:from>
    <xdr:to>
      <xdr:col>107</xdr:col>
      <xdr:colOff>101600</xdr:colOff>
      <xdr:row>40</xdr:row>
      <xdr:rowOff>96520</xdr:rowOff>
    </xdr:to>
    <xdr:sp macro="" textlink="">
      <xdr:nvSpPr>
        <xdr:cNvPr id="492" name="楕円 491">
          <a:extLst>
            <a:ext uri="{FF2B5EF4-FFF2-40B4-BE49-F238E27FC236}">
              <a16:creationId xmlns:a16="http://schemas.microsoft.com/office/drawing/2014/main" id="{0C6973BF-7D3D-4AD3-8654-A2A63C28B37F}"/>
            </a:ext>
          </a:extLst>
        </xdr:cNvPr>
        <xdr:cNvSpPr/>
      </xdr:nvSpPr>
      <xdr:spPr>
        <a:xfrm>
          <a:off x="2038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140970</xdr:rowOff>
    </xdr:from>
    <xdr:to>
      <xdr:col>111</xdr:col>
      <xdr:colOff>177800</xdr:colOff>
      <xdr:row>40</xdr:row>
      <xdr:rowOff>45720</xdr:rowOff>
    </xdr:to>
    <xdr:cxnSp macro="">
      <xdr:nvCxnSpPr>
        <xdr:cNvPr id="493" name="直線コネクタ 492">
          <a:extLst>
            <a:ext uri="{FF2B5EF4-FFF2-40B4-BE49-F238E27FC236}">
              <a16:creationId xmlns:a16="http://schemas.microsoft.com/office/drawing/2014/main" id="{2AC9BBD1-4774-4C75-A3CE-FD8C7642D3B5}"/>
            </a:ext>
          </a:extLst>
        </xdr:cNvPr>
        <xdr:cNvCxnSpPr/>
      </xdr:nvCxnSpPr>
      <xdr:spPr>
        <a:xfrm flipV="1">
          <a:off x="20434300" y="68275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116840</xdr:rowOff>
    </xdr:from>
    <xdr:to>
      <xdr:col>102</xdr:col>
      <xdr:colOff>165100</xdr:colOff>
      <xdr:row>40</xdr:row>
      <xdr:rowOff>46990</xdr:rowOff>
    </xdr:to>
    <xdr:sp macro="" textlink="">
      <xdr:nvSpPr>
        <xdr:cNvPr id="494" name="楕円 493">
          <a:extLst>
            <a:ext uri="{FF2B5EF4-FFF2-40B4-BE49-F238E27FC236}">
              <a16:creationId xmlns:a16="http://schemas.microsoft.com/office/drawing/2014/main" id="{2E26377E-CEDE-4648-9CE6-03F41136C556}"/>
            </a:ext>
          </a:extLst>
        </xdr:cNvPr>
        <xdr:cNvSpPr/>
      </xdr:nvSpPr>
      <xdr:spPr>
        <a:xfrm>
          <a:off x="19494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167640</xdr:rowOff>
    </xdr:from>
    <xdr:to>
      <xdr:col>107</xdr:col>
      <xdr:colOff>50800</xdr:colOff>
      <xdr:row>40</xdr:row>
      <xdr:rowOff>45720</xdr:rowOff>
    </xdr:to>
    <xdr:cxnSp macro="">
      <xdr:nvCxnSpPr>
        <xdr:cNvPr id="495" name="直線コネクタ 494">
          <a:extLst>
            <a:ext uri="{FF2B5EF4-FFF2-40B4-BE49-F238E27FC236}">
              <a16:creationId xmlns:a16="http://schemas.microsoft.com/office/drawing/2014/main" id="{842FD220-329B-4559-8E4A-F45937B6CF54}"/>
            </a:ext>
          </a:extLst>
        </xdr:cNvPr>
        <xdr:cNvCxnSpPr/>
      </xdr:nvCxnSpPr>
      <xdr:spPr>
        <a:xfrm>
          <a:off x="19545300" y="68541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124460</xdr:rowOff>
    </xdr:from>
    <xdr:to>
      <xdr:col>98</xdr:col>
      <xdr:colOff>38100</xdr:colOff>
      <xdr:row>40</xdr:row>
      <xdr:rowOff>54610</xdr:rowOff>
    </xdr:to>
    <xdr:sp macro="" textlink="">
      <xdr:nvSpPr>
        <xdr:cNvPr id="496" name="楕円 495">
          <a:extLst>
            <a:ext uri="{FF2B5EF4-FFF2-40B4-BE49-F238E27FC236}">
              <a16:creationId xmlns:a16="http://schemas.microsoft.com/office/drawing/2014/main" id="{3C2B4447-B5AC-4E53-A429-2596CCAF439B}"/>
            </a:ext>
          </a:extLst>
        </xdr:cNvPr>
        <xdr:cNvSpPr/>
      </xdr:nvSpPr>
      <xdr:spPr>
        <a:xfrm>
          <a:off x="18605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167640</xdr:rowOff>
    </xdr:from>
    <xdr:to>
      <xdr:col>102</xdr:col>
      <xdr:colOff>114300</xdr:colOff>
      <xdr:row>40</xdr:row>
      <xdr:rowOff>3810</xdr:rowOff>
    </xdr:to>
    <xdr:cxnSp macro="">
      <xdr:nvCxnSpPr>
        <xdr:cNvPr id="497" name="直線コネクタ 496">
          <a:extLst>
            <a:ext uri="{FF2B5EF4-FFF2-40B4-BE49-F238E27FC236}">
              <a16:creationId xmlns:a16="http://schemas.microsoft.com/office/drawing/2014/main" id="{5FE1F734-571E-4092-B5FD-913AF69EBCF2}"/>
            </a:ext>
          </a:extLst>
        </xdr:cNvPr>
        <xdr:cNvCxnSpPr/>
      </xdr:nvCxnSpPr>
      <xdr:spPr>
        <a:xfrm flipV="1">
          <a:off x="18656300" y="68541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2F93D7D-0875-4495-84BF-8707C42F8E18}"/>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BAC3008-BCD6-43C8-A382-2D3C90FE5B65}"/>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E0EE4CF-14A1-4ED6-B84F-469BBE7B57CE}"/>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35675F1-7A2A-43B0-BE1B-ECED043FBBE1}"/>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11447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2BCC9BC-46B1-4D26-9F87-B1BB9BF36CC5}"/>
            </a:ext>
          </a:extLst>
        </xdr:cNvPr>
        <xdr:cNvSpPr txBox="1"/>
      </xdr:nvSpPr>
      <xdr:spPr>
        <a:xfrm>
          <a:off x="210757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87647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D513893-79E9-4677-952F-7C0E847F003F}"/>
            </a:ext>
          </a:extLst>
        </xdr:cNvPr>
        <xdr:cNvSpPr txBox="1"/>
      </xdr:nvSpPr>
      <xdr:spPr>
        <a:xfrm>
          <a:off x="20199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38117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AF22716-9C4A-43F9-B2EA-28D00BAAA6C3}"/>
            </a:ext>
          </a:extLst>
        </xdr:cNvPr>
        <xdr:cNvSpPr txBox="1"/>
      </xdr:nvSpPr>
      <xdr:spPr>
        <a:xfrm>
          <a:off x="19310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45737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0B27B7A-5147-4F20-BC10-836DEF90EC23}"/>
            </a:ext>
          </a:extLst>
        </xdr:cNvPr>
        <xdr:cNvSpPr txBox="1"/>
      </xdr:nvSpPr>
      <xdr:spPr>
        <a:xfrm>
          <a:off x="1842142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63E7C79-7750-4AE7-9C17-EE4167547A4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79E89AD-224F-437F-9712-DBD4C438FC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B6BD9BD-83C8-44AC-9156-E22203DDBD7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8E2B58C-8176-4F9F-9D61-280EA67B8C7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8C066C7B-588F-4762-A1F2-241499EF9A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8F2AD88-73A1-42CC-B9DF-DC45754A99B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FB1AF6B4-5D59-4E60-9EAF-F28A8A692BC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5B782E5-592A-49A0-9996-18185EF542F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4B9DDEA-5E27-43E1-B536-C85DED636C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075C485-5EDB-4E68-9E5A-5A9EDB025AD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5239182-2AC1-4647-BB7B-05D8FA4BAE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F268B7A1-9059-4D9B-891C-5A761643374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7707055E-3261-4BCC-980D-9C6EE34B156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88A893FA-2CF9-413F-B7AA-16EF155420E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A9A063E5-5919-4DF5-8DC0-B093D86848C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12B4A1C1-D7E0-4BCE-A7F0-9671E8D731B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AF060CE6-9A31-4BA1-BEBA-6548ADA48F5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5D52C2F4-3025-44BD-B794-E32AFC62B72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4001C0B7-8412-472F-AC9B-D1AFF8A29E5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47EA8168-382C-4D5C-BC38-698A7976742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32E9975-80CC-4845-ABB4-CD6A4912A377}"/>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523F744-64BD-4303-9E44-77894B4523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BD7ABF1C-21A7-4699-BF74-59089E8B103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93C0BE7D-A66E-41ED-A8FF-1E3DCEBE285C}"/>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D1CD848-037D-4D29-A8F5-098EEC97B77A}"/>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B200E5D-6629-4399-807B-31EFDFAC2614}"/>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4F65298E-AE24-40BE-8FDD-98C033B75B99}"/>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A12127EA-8CEA-4419-B4B3-524A968A8569}"/>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AAB2BE9-48DF-4F8A-8334-EA927FC4C758}"/>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72070CC8-4605-48C8-A36B-D378198AB8DA}"/>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DB36BF92-CFA7-4FDA-B8AE-FDD3015601D1}"/>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8F3E2B24-E68C-43FF-9D7C-8D85513A5412}"/>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4CDA4628-B070-4410-B503-04668CDFCAA3}"/>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03CFFA5A-A5D7-4CA8-A864-486F2B706178}"/>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B45E075-E1D8-4E91-84E0-D4DADDBA108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D8353AF-90FE-43D9-9F6B-AA507DBF941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63CD886-91E8-4A3B-B65A-C324D0978DB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E03159D-0CAA-4CB4-8252-3BF0F554DAD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F253B2A-ACE6-492D-AA0F-DA34B1CC55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52070</xdr:rowOff>
    </xdr:from>
    <xdr:to>
      <xdr:col>85</xdr:col>
      <xdr:colOff>177800</xdr:colOff>
      <xdr:row>63</xdr:row>
      <xdr:rowOff>153670</xdr:rowOff>
    </xdr:to>
    <xdr:sp macro="" textlink="">
      <xdr:nvSpPr>
        <xdr:cNvPr id="545" name="楕円 544">
          <a:extLst>
            <a:ext uri="{FF2B5EF4-FFF2-40B4-BE49-F238E27FC236}">
              <a16:creationId xmlns:a16="http://schemas.microsoft.com/office/drawing/2014/main" id="{8EB136A6-A004-49F9-A311-BC2C0B843150}"/>
            </a:ext>
          </a:extLst>
        </xdr:cNvPr>
        <xdr:cNvSpPr/>
      </xdr:nvSpPr>
      <xdr:spPr>
        <a:xfrm>
          <a:off x="16268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30497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59661098-DFFF-4B52-8F67-09C33A71920A}"/>
            </a:ext>
          </a:extLst>
        </xdr:cNvPr>
        <xdr:cNvSpPr txBox="1"/>
      </xdr:nvSpPr>
      <xdr:spPr>
        <a:xfrm>
          <a:off x="1635760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25400</xdr:rowOff>
    </xdr:from>
    <xdr:to>
      <xdr:col>81</xdr:col>
      <xdr:colOff>101600</xdr:colOff>
      <xdr:row>63</xdr:row>
      <xdr:rowOff>127000</xdr:rowOff>
    </xdr:to>
    <xdr:sp macro="" textlink="">
      <xdr:nvSpPr>
        <xdr:cNvPr id="547" name="楕円 546">
          <a:extLst>
            <a:ext uri="{FF2B5EF4-FFF2-40B4-BE49-F238E27FC236}">
              <a16:creationId xmlns:a16="http://schemas.microsoft.com/office/drawing/2014/main" id="{E7E146CE-8D6B-408D-8DFC-652A1395939E}"/>
            </a:ext>
          </a:extLst>
        </xdr:cNvPr>
        <xdr:cNvSpPr/>
      </xdr:nvSpPr>
      <xdr:spPr>
        <a:xfrm>
          <a:off x="15430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76200</xdr:rowOff>
    </xdr:from>
    <xdr:to>
      <xdr:col>85</xdr:col>
      <xdr:colOff>127000</xdr:colOff>
      <xdr:row>63</xdr:row>
      <xdr:rowOff>102870</xdr:rowOff>
    </xdr:to>
    <xdr:cxnSp macro="">
      <xdr:nvCxnSpPr>
        <xdr:cNvPr id="548" name="直線コネクタ 547">
          <a:extLst>
            <a:ext uri="{FF2B5EF4-FFF2-40B4-BE49-F238E27FC236}">
              <a16:creationId xmlns:a16="http://schemas.microsoft.com/office/drawing/2014/main" id="{321AB223-D797-4841-BA31-90688D26AB9E}"/>
            </a:ext>
          </a:extLst>
        </xdr:cNvPr>
        <xdr:cNvCxnSpPr/>
      </xdr:nvCxnSpPr>
      <xdr:spPr>
        <a:xfrm>
          <a:off x="15481300" y="108775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635</xdr:rowOff>
    </xdr:from>
    <xdr:to>
      <xdr:col>76</xdr:col>
      <xdr:colOff>165100</xdr:colOff>
      <xdr:row>63</xdr:row>
      <xdr:rowOff>102235</xdr:rowOff>
    </xdr:to>
    <xdr:sp macro="" textlink="">
      <xdr:nvSpPr>
        <xdr:cNvPr id="549" name="楕円 548">
          <a:extLst>
            <a:ext uri="{FF2B5EF4-FFF2-40B4-BE49-F238E27FC236}">
              <a16:creationId xmlns:a16="http://schemas.microsoft.com/office/drawing/2014/main" id="{BBC7E34D-5193-466B-99A1-170B7D5ED223}"/>
            </a:ext>
          </a:extLst>
        </xdr:cNvPr>
        <xdr:cNvSpPr/>
      </xdr:nvSpPr>
      <xdr:spPr>
        <a:xfrm>
          <a:off x="14541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51435</xdr:rowOff>
    </xdr:from>
    <xdr:to>
      <xdr:col>81</xdr:col>
      <xdr:colOff>50800</xdr:colOff>
      <xdr:row>63</xdr:row>
      <xdr:rowOff>76200</xdr:rowOff>
    </xdr:to>
    <xdr:cxnSp macro="">
      <xdr:nvCxnSpPr>
        <xdr:cNvPr id="550" name="直線コネクタ 549">
          <a:extLst>
            <a:ext uri="{FF2B5EF4-FFF2-40B4-BE49-F238E27FC236}">
              <a16:creationId xmlns:a16="http://schemas.microsoft.com/office/drawing/2014/main" id="{91098EBD-7212-4CD9-AB56-20CD16485090}"/>
            </a:ext>
          </a:extLst>
        </xdr:cNvPr>
        <xdr:cNvCxnSpPr/>
      </xdr:nvCxnSpPr>
      <xdr:spPr>
        <a:xfrm>
          <a:off x="14592300" y="108527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147320</xdr:rowOff>
    </xdr:from>
    <xdr:to>
      <xdr:col>72</xdr:col>
      <xdr:colOff>38100</xdr:colOff>
      <xdr:row>63</xdr:row>
      <xdr:rowOff>77470</xdr:rowOff>
    </xdr:to>
    <xdr:sp macro="" textlink="">
      <xdr:nvSpPr>
        <xdr:cNvPr id="551" name="楕円 550">
          <a:extLst>
            <a:ext uri="{FF2B5EF4-FFF2-40B4-BE49-F238E27FC236}">
              <a16:creationId xmlns:a16="http://schemas.microsoft.com/office/drawing/2014/main" id="{6C501716-0223-48A5-ABF7-1641D21C30AA}"/>
            </a:ext>
          </a:extLst>
        </xdr:cNvPr>
        <xdr:cNvSpPr/>
      </xdr:nvSpPr>
      <xdr:spPr>
        <a:xfrm>
          <a:off x="13652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26670</xdr:rowOff>
    </xdr:from>
    <xdr:to>
      <xdr:col>76</xdr:col>
      <xdr:colOff>114300</xdr:colOff>
      <xdr:row>63</xdr:row>
      <xdr:rowOff>51435</xdr:rowOff>
    </xdr:to>
    <xdr:cxnSp macro="">
      <xdr:nvCxnSpPr>
        <xdr:cNvPr id="552" name="直線コネクタ 551">
          <a:extLst>
            <a:ext uri="{FF2B5EF4-FFF2-40B4-BE49-F238E27FC236}">
              <a16:creationId xmlns:a16="http://schemas.microsoft.com/office/drawing/2014/main" id="{EB0AA0CA-CE0C-4BD7-8DCF-511CD75B4909}"/>
            </a:ext>
          </a:extLst>
        </xdr:cNvPr>
        <xdr:cNvCxnSpPr/>
      </xdr:nvCxnSpPr>
      <xdr:spPr>
        <a:xfrm>
          <a:off x="13703300" y="108280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130175</xdr:rowOff>
    </xdr:from>
    <xdr:to>
      <xdr:col>67</xdr:col>
      <xdr:colOff>101600</xdr:colOff>
      <xdr:row>63</xdr:row>
      <xdr:rowOff>60325</xdr:rowOff>
    </xdr:to>
    <xdr:sp macro="" textlink="">
      <xdr:nvSpPr>
        <xdr:cNvPr id="553" name="楕円 552">
          <a:extLst>
            <a:ext uri="{FF2B5EF4-FFF2-40B4-BE49-F238E27FC236}">
              <a16:creationId xmlns:a16="http://schemas.microsoft.com/office/drawing/2014/main" id="{008C5232-F591-4A43-84D3-04C9DC16F964}"/>
            </a:ext>
          </a:extLst>
        </xdr:cNvPr>
        <xdr:cNvSpPr/>
      </xdr:nvSpPr>
      <xdr:spPr>
        <a:xfrm>
          <a:off x="127635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9525</xdr:rowOff>
    </xdr:from>
    <xdr:to>
      <xdr:col>71</xdr:col>
      <xdr:colOff>177800</xdr:colOff>
      <xdr:row>63</xdr:row>
      <xdr:rowOff>26670</xdr:rowOff>
    </xdr:to>
    <xdr:cxnSp macro="">
      <xdr:nvCxnSpPr>
        <xdr:cNvPr id="554" name="直線コネクタ 553">
          <a:extLst>
            <a:ext uri="{FF2B5EF4-FFF2-40B4-BE49-F238E27FC236}">
              <a16:creationId xmlns:a16="http://schemas.microsoft.com/office/drawing/2014/main" id="{67EA954F-8006-4601-AF34-2557C9E6BCAD}"/>
            </a:ext>
          </a:extLst>
        </xdr:cNvPr>
        <xdr:cNvCxnSpPr/>
      </xdr:nvCxnSpPr>
      <xdr:spPr>
        <a:xfrm>
          <a:off x="12814300" y="108108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7C35BF38-23FC-4CCA-96A0-53C7D37BA48E}"/>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D470999D-DF81-4885-8660-2904E8230D83}"/>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355B3D0F-15A3-44FD-85EB-87B7CBD5AB9B}"/>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D73799AA-640F-40EE-9340-2E6F3F6246FE}"/>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118127</xdr:rowOff>
    </xdr:from>
    <xdr:ext cx="405111" cy="259045"/>
    <xdr:sp macro="" textlink="">
      <xdr:nvSpPr>
        <xdr:cNvPr id="559" name="n_1mainValue【学校施設】&#10;有形固定資産減価償却率">
          <a:extLst>
            <a:ext uri="{FF2B5EF4-FFF2-40B4-BE49-F238E27FC236}">
              <a16:creationId xmlns:a16="http://schemas.microsoft.com/office/drawing/2014/main" id="{72969D60-AFDD-40E0-9CDD-4E5915CA26C8}"/>
            </a:ext>
          </a:extLst>
        </xdr:cNvPr>
        <xdr:cNvSpPr txBox="1"/>
      </xdr:nvSpPr>
      <xdr:spPr>
        <a:xfrm>
          <a:off x="15266044"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93362</xdr:rowOff>
    </xdr:from>
    <xdr:ext cx="405111" cy="259045"/>
    <xdr:sp macro="" textlink="">
      <xdr:nvSpPr>
        <xdr:cNvPr id="560" name="n_2mainValue【学校施設】&#10;有形固定資産減価償却率">
          <a:extLst>
            <a:ext uri="{FF2B5EF4-FFF2-40B4-BE49-F238E27FC236}">
              <a16:creationId xmlns:a16="http://schemas.microsoft.com/office/drawing/2014/main" id="{47E0C7A8-CD2F-40A4-B984-2B264237CBBD}"/>
            </a:ext>
          </a:extLst>
        </xdr:cNvPr>
        <xdr:cNvSpPr txBox="1"/>
      </xdr:nvSpPr>
      <xdr:spPr>
        <a:xfrm>
          <a:off x="14389744"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68597</xdr:rowOff>
    </xdr:from>
    <xdr:ext cx="405111" cy="259045"/>
    <xdr:sp macro="" textlink="">
      <xdr:nvSpPr>
        <xdr:cNvPr id="561" name="n_3mainValue【学校施設】&#10;有形固定資産減価償却率">
          <a:extLst>
            <a:ext uri="{FF2B5EF4-FFF2-40B4-BE49-F238E27FC236}">
              <a16:creationId xmlns:a16="http://schemas.microsoft.com/office/drawing/2014/main" id="{9BCBE0E7-4560-40D6-945A-748BBC28DD97}"/>
            </a:ext>
          </a:extLst>
        </xdr:cNvPr>
        <xdr:cNvSpPr txBox="1"/>
      </xdr:nvSpPr>
      <xdr:spPr>
        <a:xfrm>
          <a:off x="13500744" y="1086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51452</xdr:rowOff>
    </xdr:from>
    <xdr:ext cx="405111" cy="259045"/>
    <xdr:sp macro="" textlink="">
      <xdr:nvSpPr>
        <xdr:cNvPr id="562" name="n_4mainValue【学校施設】&#10;有形固定資産減価償却率">
          <a:extLst>
            <a:ext uri="{FF2B5EF4-FFF2-40B4-BE49-F238E27FC236}">
              <a16:creationId xmlns:a16="http://schemas.microsoft.com/office/drawing/2014/main" id="{DBBE17BB-972D-4B0E-9F40-261BC9D5C6D7}"/>
            </a:ext>
          </a:extLst>
        </xdr:cNvPr>
        <xdr:cNvSpPr txBox="1"/>
      </xdr:nvSpPr>
      <xdr:spPr>
        <a:xfrm>
          <a:off x="12611744" y="1085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4DFFC09-C12E-4CDB-AB0A-11352B74111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843ECD7C-6680-4478-B006-C9EA9E7CECF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1C3C4BC-F381-40C8-87C1-385248D77FF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F2375E80-6692-47B2-9BCB-4F4713C67D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72D33553-C968-41CC-A405-01FA559CB60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9C836A6-5A93-45F1-BA93-6FD10697C8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732A585-C578-494B-B8AD-868E331DDEB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80FCAB7-AAAD-4267-97E8-8D45E4D19F3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5A61C751-B263-492C-BE67-D4127C72CA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CE40B327-73CB-47D9-AF26-B8FF53D57CB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9696CD03-20FC-494A-9D45-0604F61AA39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E33AC1E6-B420-44E8-8D5E-CD57C75D668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ABBD3E9C-EC64-4769-B37A-A306F6150F3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C70996B3-01DD-44E6-BE24-7C11C99017B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306A0719-B017-46BA-BCB6-E2B151C4537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C9C15D69-5E4E-4D41-B891-3479CC2DCF7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9EB4C6A3-029A-422E-B2F3-BCF2F4A44D2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78D08327-4FF1-4A2F-9851-076B943C1D7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D628FE17-0903-48A1-9063-0546689B34E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FEFD7085-82F6-4B66-8111-51843C43D60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F41E46C6-98B3-40F1-AE14-125F7BD16E8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648B4A7-CF2D-4D8D-860C-AFEFA852996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F6F70A61-0501-41D2-A5D4-69292BCD24D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8017774A-9141-4B28-A686-2B0E7E89AC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155820BA-6AFE-45C6-9AB6-50DDC4FD726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BBCA601E-D182-4C80-9E20-67E9D65D063F}"/>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89B602AF-31EA-4CA3-8483-74BDA0B959CB}"/>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B3B4EDEC-15F0-409A-9AC3-AB4CE7FD805D}"/>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19E874DF-0A17-48D8-AB4B-CC4F86204AD6}"/>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2B724588-427D-4B56-85BA-EAEEE920623E}"/>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EB8A070-1CE1-4282-9D10-CD9D178A2CB8}"/>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51C3B286-188A-4236-A8A7-B94829CB3A06}"/>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F042F270-BCE8-40FF-81DA-024438FB001A}"/>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9F93566B-A154-46C7-AD45-FCC93DDCF913}"/>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D414742-95D5-41FF-97DA-F554BFCCBFD4}"/>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874E75A-FF2E-47D5-9475-10BB6B978A3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CAAC61A-C1EE-4A45-9E5A-65005B0D61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BE8ED65-F570-41C0-A9B9-4198BB9B41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8B7AE0D-DB6B-4410-BB8E-0E3DF25A99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E91B7BD-8F93-40F9-8FEC-546B31147E2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16256</xdr:rowOff>
    </xdr:from>
    <xdr:to>
      <xdr:col>116</xdr:col>
      <xdr:colOff>114300</xdr:colOff>
      <xdr:row>60</xdr:row>
      <xdr:rowOff>117856</xdr:rowOff>
    </xdr:to>
    <xdr:sp macro="" textlink="">
      <xdr:nvSpPr>
        <xdr:cNvPr id="603" name="楕円 602">
          <a:extLst>
            <a:ext uri="{FF2B5EF4-FFF2-40B4-BE49-F238E27FC236}">
              <a16:creationId xmlns:a16="http://schemas.microsoft.com/office/drawing/2014/main" id="{7B4C0AD2-7569-4BD1-B5FB-1683404163CE}"/>
            </a:ext>
          </a:extLst>
        </xdr:cNvPr>
        <xdr:cNvSpPr/>
      </xdr:nvSpPr>
      <xdr:spPr>
        <a:xfrm>
          <a:off x="22110700" y="103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39133</xdr:rowOff>
    </xdr:from>
    <xdr:ext cx="469744" cy="259045"/>
    <xdr:sp macro="" textlink="">
      <xdr:nvSpPr>
        <xdr:cNvPr id="604" name="【学校施設】&#10;一人当たり面積該当値テキスト">
          <a:extLst>
            <a:ext uri="{FF2B5EF4-FFF2-40B4-BE49-F238E27FC236}">
              <a16:creationId xmlns:a16="http://schemas.microsoft.com/office/drawing/2014/main" id="{CBA58FCF-2DC6-47A4-A1F6-29960C91E9DD}"/>
            </a:ext>
          </a:extLst>
        </xdr:cNvPr>
        <xdr:cNvSpPr txBox="1"/>
      </xdr:nvSpPr>
      <xdr:spPr>
        <a:xfrm>
          <a:off x="22199600" y="1015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11684</xdr:rowOff>
    </xdr:from>
    <xdr:to>
      <xdr:col>112</xdr:col>
      <xdr:colOff>38100</xdr:colOff>
      <xdr:row>60</xdr:row>
      <xdr:rowOff>113284</xdr:rowOff>
    </xdr:to>
    <xdr:sp macro="" textlink="">
      <xdr:nvSpPr>
        <xdr:cNvPr id="605" name="楕円 604">
          <a:extLst>
            <a:ext uri="{FF2B5EF4-FFF2-40B4-BE49-F238E27FC236}">
              <a16:creationId xmlns:a16="http://schemas.microsoft.com/office/drawing/2014/main" id="{31255DE9-C7C9-4D00-BE8A-43242DA0AAD8}"/>
            </a:ext>
          </a:extLst>
        </xdr:cNvPr>
        <xdr:cNvSpPr/>
      </xdr:nvSpPr>
      <xdr:spPr>
        <a:xfrm>
          <a:off x="21272500" y="1029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62484</xdr:rowOff>
    </xdr:from>
    <xdr:to>
      <xdr:col>116</xdr:col>
      <xdr:colOff>63500</xdr:colOff>
      <xdr:row>60</xdr:row>
      <xdr:rowOff>67056</xdr:rowOff>
    </xdr:to>
    <xdr:cxnSp macro="">
      <xdr:nvCxnSpPr>
        <xdr:cNvPr id="606" name="直線コネクタ 605">
          <a:extLst>
            <a:ext uri="{FF2B5EF4-FFF2-40B4-BE49-F238E27FC236}">
              <a16:creationId xmlns:a16="http://schemas.microsoft.com/office/drawing/2014/main" id="{AC1EB2DB-FAC6-4A9B-97CB-E660C4205CC9}"/>
            </a:ext>
          </a:extLst>
        </xdr:cNvPr>
        <xdr:cNvCxnSpPr/>
      </xdr:nvCxnSpPr>
      <xdr:spPr>
        <a:xfrm>
          <a:off x="21323300" y="103494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27686</xdr:rowOff>
    </xdr:from>
    <xdr:to>
      <xdr:col>107</xdr:col>
      <xdr:colOff>101600</xdr:colOff>
      <xdr:row>60</xdr:row>
      <xdr:rowOff>129286</xdr:rowOff>
    </xdr:to>
    <xdr:sp macro="" textlink="">
      <xdr:nvSpPr>
        <xdr:cNvPr id="607" name="楕円 606">
          <a:extLst>
            <a:ext uri="{FF2B5EF4-FFF2-40B4-BE49-F238E27FC236}">
              <a16:creationId xmlns:a16="http://schemas.microsoft.com/office/drawing/2014/main" id="{2E2D26E6-58EB-45FD-8679-77A586D3E2D9}"/>
            </a:ext>
          </a:extLst>
        </xdr:cNvPr>
        <xdr:cNvSpPr/>
      </xdr:nvSpPr>
      <xdr:spPr>
        <a:xfrm>
          <a:off x="203835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62484</xdr:rowOff>
    </xdr:from>
    <xdr:to>
      <xdr:col>111</xdr:col>
      <xdr:colOff>177800</xdr:colOff>
      <xdr:row>60</xdr:row>
      <xdr:rowOff>78486</xdr:rowOff>
    </xdr:to>
    <xdr:cxnSp macro="">
      <xdr:nvCxnSpPr>
        <xdr:cNvPr id="608" name="直線コネクタ 607">
          <a:extLst>
            <a:ext uri="{FF2B5EF4-FFF2-40B4-BE49-F238E27FC236}">
              <a16:creationId xmlns:a16="http://schemas.microsoft.com/office/drawing/2014/main" id="{8F5CEBF9-D43B-4D62-A41C-55257CD1AFE3}"/>
            </a:ext>
          </a:extLst>
        </xdr:cNvPr>
        <xdr:cNvCxnSpPr/>
      </xdr:nvCxnSpPr>
      <xdr:spPr>
        <a:xfrm flipV="1">
          <a:off x="20434300" y="1034948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39878</xdr:rowOff>
    </xdr:from>
    <xdr:to>
      <xdr:col>102</xdr:col>
      <xdr:colOff>165100</xdr:colOff>
      <xdr:row>60</xdr:row>
      <xdr:rowOff>141478</xdr:rowOff>
    </xdr:to>
    <xdr:sp macro="" textlink="">
      <xdr:nvSpPr>
        <xdr:cNvPr id="609" name="楕円 608">
          <a:extLst>
            <a:ext uri="{FF2B5EF4-FFF2-40B4-BE49-F238E27FC236}">
              <a16:creationId xmlns:a16="http://schemas.microsoft.com/office/drawing/2014/main" id="{42E4D0D0-3CAB-4A74-8875-BAD50CA4B466}"/>
            </a:ext>
          </a:extLst>
        </xdr:cNvPr>
        <xdr:cNvSpPr/>
      </xdr:nvSpPr>
      <xdr:spPr>
        <a:xfrm>
          <a:off x="19494500" y="1032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78486</xdr:rowOff>
    </xdr:from>
    <xdr:to>
      <xdr:col>107</xdr:col>
      <xdr:colOff>50800</xdr:colOff>
      <xdr:row>60</xdr:row>
      <xdr:rowOff>90678</xdr:rowOff>
    </xdr:to>
    <xdr:cxnSp macro="">
      <xdr:nvCxnSpPr>
        <xdr:cNvPr id="610" name="直線コネクタ 609">
          <a:extLst>
            <a:ext uri="{FF2B5EF4-FFF2-40B4-BE49-F238E27FC236}">
              <a16:creationId xmlns:a16="http://schemas.microsoft.com/office/drawing/2014/main" id="{39EB263B-0BA7-483E-BA0D-FEEE78171616}"/>
            </a:ext>
          </a:extLst>
        </xdr:cNvPr>
        <xdr:cNvCxnSpPr/>
      </xdr:nvCxnSpPr>
      <xdr:spPr>
        <a:xfrm flipV="1">
          <a:off x="19545300" y="10365486"/>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32258</xdr:rowOff>
    </xdr:from>
    <xdr:to>
      <xdr:col>98</xdr:col>
      <xdr:colOff>38100</xdr:colOff>
      <xdr:row>60</xdr:row>
      <xdr:rowOff>133858</xdr:rowOff>
    </xdr:to>
    <xdr:sp macro="" textlink="">
      <xdr:nvSpPr>
        <xdr:cNvPr id="611" name="楕円 610">
          <a:extLst>
            <a:ext uri="{FF2B5EF4-FFF2-40B4-BE49-F238E27FC236}">
              <a16:creationId xmlns:a16="http://schemas.microsoft.com/office/drawing/2014/main" id="{6C2B31AA-C38D-4165-9928-0E2B253D5984}"/>
            </a:ext>
          </a:extLst>
        </xdr:cNvPr>
        <xdr:cNvSpPr/>
      </xdr:nvSpPr>
      <xdr:spPr>
        <a:xfrm>
          <a:off x="18605500" y="1031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83058</xdr:rowOff>
    </xdr:from>
    <xdr:to>
      <xdr:col>102</xdr:col>
      <xdr:colOff>114300</xdr:colOff>
      <xdr:row>60</xdr:row>
      <xdr:rowOff>90678</xdr:rowOff>
    </xdr:to>
    <xdr:cxnSp macro="">
      <xdr:nvCxnSpPr>
        <xdr:cNvPr id="612" name="直線コネクタ 611">
          <a:extLst>
            <a:ext uri="{FF2B5EF4-FFF2-40B4-BE49-F238E27FC236}">
              <a16:creationId xmlns:a16="http://schemas.microsoft.com/office/drawing/2014/main" id="{D2ED5070-30AF-462C-A10F-27E42C9DD041}"/>
            </a:ext>
          </a:extLst>
        </xdr:cNvPr>
        <xdr:cNvCxnSpPr/>
      </xdr:nvCxnSpPr>
      <xdr:spPr>
        <a:xfrm>
          <a:off x="18656300" y="1037005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641EA866-E27E-4015-9382-49656960C02D}"/>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068DA938-155F-4FC8-AA51-331A3BF55911}"/>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5B52BC92-5905-4413-B269-FB882E6E91F2}"/>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8E587572-7787-4D1E-8B96-3E57C47A3617}"/>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129811</xdr:rowOff>
    </xdr:from>
    <xdr:ext cx="469744" cy="259045"/>
    <xdr:sp macro="" textlink="">
      <xdr:nvSpPr>
        <xdr:cNvPr id="617" name="n_1mainValue【学校施設】&#10;一人当たり面積">
          <a:extLst>
            <a:ext uri="{FF2B5EF4-FFF2-40B4-BE49-F238E27FC236}">
              <a16:creationId xmlns:a16="http://schemas.microsoft.com/office/drawing/2014/main" id="{DCC734D6-23FC-4AD2-B991-B5DB813D1537}"/>
            </a:ext>
          </a:extLst>
        </xdr:cNvPr>
        <xdr:cNvSpPr txBox="1"/>
      </xdr:nvSpPr>
      <xdr:spPr>
        <a:xfrm>
          <a:off x="21075727" y="1007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145813</xdr:rowOff>
    </xdr:from>
    <xdr:ext cx="469744" cy="259045"/>
    <xdr:sp macro="" textlink="">
      <xdr:nvSpPr>
        <xdr:cNvPr id="618" name="n_2mainValue【学校施設】&#10;一人当たり面積">
          <a:extLst>
            <a:ext uri="{FF2B5EF4-FFF2-40B4-BE49-F238E27FC236}">
              <a16:creationId xmlns:a16="http://schemas.microsoft.com/office/drawing/2014/main" id="{4288AA65-80B7-4DA7-9AE8-2A82D7F574DA}"/>
            </a:ext>
          </a:extLst>
        </xdr:cNvPr>
        <xdr:cNvSpPr txBox="1"/>
      </xdr:nvSpPr>
      <xdr:spPr>
        <a:xfrm>
          <a:off x="20199427" y="1008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158005</xdr:rowOff>
    </xdr:from>
    <xdr:ext cx="469744" cy="259045"/>
    <xdr:sp macro="" textlink="">
      <xdr:nvSpPr>
        <xdr:cNvPr id="619" name="n_3mainValue【学校施設】&#10;一人当たり面積">
          <a:extLst>
            <a:ext uri="{FF2B5EF4-FFF2-40B4-BE49-F238E27FC236}">
              <a16:creationId xmlns:a16="http://schemas.microsoft.com/office/drawing/2014/main" id="{1FC9F2F1-7436-4CDA-9175-66C27E3BFDF1}"/>
            </a:ext>
          </a:extLst>
        </xdr:cNvPr>
        <xdr:cNvSpPr txBox="1"/>
      </xdr:nvSpPr>
      <xdr:spPr>
        <a:xfrm>
          <a:off x="19310427" y="1010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150385</xdr:rowOff>
    </xdr:from>
    <xdr:ext cx="469744" cy="259045"/>
    <xdr:sp macro="" textlink="">
      <xdr:nvSpPr>
        <xdr:cNvPr id="620" name="n_4mainValue【学校施設】&#10;一人当たり面積">
          <a:extLst>
            <a:ext uri="{FF2B5EF4-FFF2-40B4-BE49-F238E27FC236}">
              <a16:creationId xmlns:a16="http://schemas.microsoft.com/office/drawing/2014/main" id="{AF2C9081-19B3-4156-88B3-90819D2275DF}"/>
            </a:ext>
          </a:extLst>
        </xdr:cNvPr>
        <xdr:cNvSpPr txBox="1"/>
      </xdr:nvSpPr>
      <xdr:spPr>
        <a:xfrm>
          <a:off x="18421427" y="1009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FF665818-CE3E-4FDD-A9D3-A1457EC644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354D71C9-EE0D-43C4-A770-930EB139D60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B401D5B-6B04-4713-A933-39267391D92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51484101-0DC6-4F62-B90C-C4FFF8004FA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69F11C2F-AF0A-4C59-BAAD-EE69E6DEC55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40A1E9C2-24ED-4059-B16E-B077399A22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4D0F5A6B-08BE-4733-A4E6-63820780B6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FEC6B11-7F28-4984-B60D-0686532FBA3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A18AFB70-67EE-4A94-B636-D15C53B99B8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995B6371-2227-4189-8BC9-742472DFDD8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73F9E4B2-17BA-4FEB-B371-30FF95D9366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464D40D0-9384-4737-964E-C984EC74384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81B9B204-2765-46D0-B79B-4B87271A526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506C25E0-34A2-42C1-945E-E3BED6B5855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2590C16F-286F-4FA2-AB95-9C274FA331C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A03C2FAA-1BD2-4C22-806E-94ADE66CC02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D0EE00AC-C39F-4378-ABEB-63DA0D5A36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F403C62B-A4F3-4EAB-9905-AE19621532D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DBA987D9-13E1-4C87-9D41-56D31F09625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7F60A171-4C87-49F3-ABF8-258231A352C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FED91681-1619-462E-AC06-04A365C1225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ABC7AA6F-5EFF-41D5-970B-83A47A86F5A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5A6CB69B-AB35-4A9C-B916-1DA407D3A2E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7755E01F-5319-4438-B544-1015F68E92C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6EB50780-B2F8-46BC-A956-BAD0FF8B1E33}"/>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182264BF-D8E2-4D7D-903E-5235C5FF117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4CB64E61-E474-4B9A-83FA-7BF165423E2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7AE7F786-7C84-4CC9-8F93-0EA4AD357874}"/>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2751D47D-328D-42BC-972B-B557B2D4C86B}"/>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E7ED21BE-2CF6-436B-973F-3473D04A13B8}"/>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7101C7EB-318C-4EAD-9E83-58A862471999}"/>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C7B21D1A-C502-4958-BFBF-74B7B4648F7A}"/>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F2651C23-A157-4229-B3EF-643115AEF96E}"/>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7C9ADC79-A4C9-4B58-8E01-BD41263433E8}"/>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764453CB-C9E3-417C-B9A9-D811CD1C826A}"/>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CD08736-BE1D-4823-B178-FC3A11B8648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13536D2-A6A7-4264-A27C-0FF56B7743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D9875AE-2812-4331-B322-BB7309D57D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7AF3653-0264-4280-BD2F-E102F43A00B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6149122-5869-49BE-AD86-9EF008050A1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8255</xdr:rowOff>
    </xdr:from>
    <xdr:to>
      <xdr:col>85</xdr:col>
      <xdr:colOff>177800</xdr:colOff>
      <xdr:row>81</xdr:row>
      <xdr:rowOff>109855</xdr:rowOff>
    </xdr:to>
    <xdr:sp macro="" textlink="">
      <xdr:nvSpPr>
        <xdr:cNvPr id="661" name="楕円 660">
          <a:extLst>
            <a:ext uri="{FF2B5EF4-FFF2-40B4-BE49-F238E27FC236}">
              <a16:creationId xmlns:a16="http://schemas.microsoft.com/office/drawing/2014/main" id="{32A0688C-FDA6-403C-8C28-67F812517209}"/>
            </a:ext>
          </a:extLst>
        </xdr:cNvPr>
        <xdr:cNvSpPr/>
      </xdr:nvSpPr>
      <xdr:spPr>
        <a:xfrm>
          <a:off x="162687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31132</xdr:rowOff>
    </xdr:from>
    <xdr:ext cx="405111" cy="259045"/>
    <xdr:sp macro="" textlink="">
      <xdr:nvSpPr>
        <xdr:cNvPr id="662" name="【児童館】&#10;有形固定資産減価償却率該当値テキスト">
          <a:extLst>
            <a:ext uri="{FF2B5EF4-FFF2-40B4-BE49-F238E27FC236}">
              <a16:creationId xmlns:a16="http://schemas.microsoft.com/office/drawing/2014/main" id="{FE149943-2115-4137-A513-75CF0DF660E0}"/>
            </a:ext>
          </a:extLst>
        </xdr:cNvPr>
        <xdr:cNvSpPr txBox="1"/>
      </xdr:nvSpPr>
      <xdr:spPr>
        <a:xfrm>
          <a:off x="16357600"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114936</xdr:rowOff>
    </xdr:from>
    <xdr:to>
      <xdr:col>81</xdr:col>
      <xdr:colOff>101600</xdr:colOff>
      <xdr:row>82</xdr:row>
      <xdr:rowOff>45086</xdr:rowOff>
    </xdr:to>
    <xdr:sp macro="" textlink="">
      <xdr:nvSpPr>
        <xdr:cNvPr id="663" name="楕円 662">
          <a:extLst>
            <a:ext uri="{FF2B5EF4-FFF2-40B4-BE49-F238E27FC236}">
              <a16:creationId xmlns:a16="http://schemas.microsoft.com/office/drawing/2014/main" id="{CCE2092F-199E-42D8-B74A-6A287A7BCADC}"/>
            </a:ext>
          </a:extLst>
        </xdr:cNvPr>
        <xdr:cNvSpPr/>
      </xdr:nvSpPr>
      <xdr:spPr>
        <a:xfrm>
          <a:off x="15430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59055</xdr:rowOff>
    </xdr:from>
    <xdr:to>
      <xdr:col>85</xdr:col>
      <xdr:colOff>127000</xdr:colOff>
      <xdr:row>81</xdr:row>
      <xdr:rowOff>165736</xdr:rowOff>
    </xdr:to>
    <xdr:cxnSp macro="">
      <xdr:nvCxnSpPr>
        <xdr:cNvPr id="664" name="直線コネクタ 663">
          <a:extLst>
            <a:ext uri="{FF2B5EF4-FFF2-40B4-BE49-F238E27FC236}">
              <a16:creationId xmlns:a16="http://schemas.microsoft.com/office/drawing/2014/main" id="{5FF26DFB-B1BE-4CBE-8A56-B1B4508838FC}"/>
            </a:ext>
          </a:extLst>
        </xdr:cNvPr>
        <xdr:cNvCxnSpPr/>
      </xdr:nvCxnSpPr>
      <xdr:spPr>
        <a:xfrm flipV="1">
          <a:off x="15481300" y="13946505"/>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65" name="楕円 664">
          <a:extLst>
            <a:ext uri="{FF2B5EF4-FFF2-40B4-BE49-F238E27FC236}">
              <a16:creationId xmlns:a16="http://schemas.microsoft.com/office/drawing/2014/main" id="{BB59FB03-5A62-4968-A900-121D9C7993CD}"/>
            </a:ext>
          </a:extLst>
        </xdr:cNvPr>
        <xdr:cNvSpPr/>
      </xdr:nvSpPr>
      <xdr:spPr>
        <a:xfrm>
          <a:off x="14541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116205</xdr:rowOff>
    </xdr:from>
    <xdr:to>
      <xdr:col>81</xdr:col>
      <xdr:colOff>50800</xdr:colOff>
      <xdr:row>81</xdr:row>
      <xdr:rowOff>165736</xdr:rowOff>
    </xdr:to>
    <xdr:cxnSp macro="">
      <xdr:nvCxnSpPr>
        <xdr:cNvPr id="666" name="直線コネクタ 665">
          <a:extLst>
            <a:ext uri="{FF2B5EF4-FFF2-40B4-BE49-F238E27FC236}">
              <a16:creationId xmlns:a16="http://schemas.microsoft.com/office/drawing/2014/main" id="{1F783D15-AFDF-44E1-9BF5-286519302094}"/>
            </a:ext>
          </a:extLst>
        </xdr:cNvPr>
        <xdr:cNvCxnSpPr/>
      </xdr:nvCxnSpPr>
      <xdr:spPr>
        <a:xfrm>
          <a:off x="14592300" y="140036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xdr:rowOff>
    </xdr:from>
    <xdr:to>
      <xdr:col>72</xdr:col>
      <xdr:colOff>38100</xdr:colOff>
      <xdr:row>81</xdr:row>
      <xdr:rowOff>117475</xdr:rowOff>
    </xdr:to>
    <xdr:sp macro="" textlink="">
      <xdr:nvSpPr>
        <xdr:cNvPr id="667" name="楕円 666">
          <a:extLst>
            <a:ext uri="{FF2B5EF4-FFF2-40B4-BE49-F238E27FC236}">
              <a16:creationId xmlns:a16="http://schemas.microsoft.com/office/drawing/2014/main" id="{F7DA5B23-3472-4742-B517-E4AC530082D1}"/>
            </a:ext>
          </a:extLst>
        </xdr:cNvPr>
        <xdr:cNvSpPr/>
      </xdr:nvSpPr>
      <xdr:spPr>
        <a:xfrm>
          <a:off x="13652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66675</xdr:rowOff>
    </xdr:from>
    <xdr:to>
      <xdr:col>76</xdr:col>
      <xdr:colOff>114300</xdr:colOff>
      <xdr:row>81</xdr:row>
      <xdr:rowOff>116205</xdr:rowOff>
    </xdr:to>
    <xdr:cxnSp macro="">
      <xdr:nvCxnSpPr>
        <xdr:cNvPr id="668" name="直線コネクタ 667">
          <a:extLst>
            <a:ext uri="{FF2B5EF4-FFF2-40B4-BE49-F238E27FC236}">
              <a16:creationId xmlns:a16="http://schemas.microsoft.com/office/drawing/2014/main" id="{4A5EB79B-F68A-4BCB-AB97-4C534B2E62A1}"/>
            </a:ext>
          </a:extLst>
        </xdr:cNvPr>
        <xdr:cNvCxnSpPr/>
      </xdr:nvCxnSpPr>
      <xdr:spPr>
        <a:xfrm>
          <a:off x="13703300" y="139541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137795</xdr:rowOff>
    </xdr:from>
    <xdr:to>
      <xdr:col>67</xdr:col>
      <xdr:colOff>101600</xdr:colOff>
      <xdr:row>81</xdr:row>
      <xdr:rowOff>67945</xdr:rowOff>
    </xdr:to>
    <xdr:sp macro="" textlink="">
      <xdr:nvSpPr>
        <xdr:cNvPr id="669" name="楕円 668">
          <a:extLst>
            <a:ext uri="{FF2B5EF4-FFF2-40B4-BE49-F238E27FC236}">
              <a16:creationId xmlns:a16="http://schemas.microsoft.com/office/drawing/2014/main" id="{494A2280-2508-4BA0-893F-87B3A9175740}"/>
            </a:ext>
          </a:extLst>
        </xdr:cNvPr>
        <xdr:cNvSpPr/>
      </xdr:nvSpPr>
      <xdr:spPr>
        <a:xfrm>
          <a:off x="127635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17145</xdr:rowOff>
    </xdr:from>
    <xdr:to>
      <xdr:col>71</xdr:col>
      <xdr:colOff>177800</xdr:colOff>
      <xdr:row>81</xdr:row>
      <xdr:rowOff>66675</xdr:rowOff>
    </xdr:to>
    <xdr:cxnSp macro="">
      <xdr:nvCxnSpPr>
        <xdr:cNvPr id="670" name="直線コネクタ 669">
          <a:extLst>
            <a:ext uri="{FF2B5EF4-FFF2-40B4-BE49-F238E27FC236}">
              <a16:creationId xmlns:a16="http://schemas.microsoft.com/office/drawing/2014/main" id="{DE8DC3B2-BF17-49F6-B26A-2661845395A7}"/>
            </a:ext>
          </a:extLst>
        </xdr:cNvPr>
        <xdr:cNvCxnSpPr/>
      </xdr:nvCxnSpPr>
      <xdr:spPr>
        <a:xfrm>
          <a:off x="12814300" y="139045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F81A71BF-84F8-4546-97C6-41D7BAB41DE6}"/>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B8597255-ADE9-4B1C-A4D9-D8C803566AEA}"/>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AF58172E-4221-45DE-A227-59E606CDE1B9}"/>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4F172DF2-7CFB-4081-9EBB-7E5E7107FBD6}"/>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61613</xdr:rowOff>
    </xdr:from>
    <xdr:ext cx="405111" cy="259045"/>
    <xdr:sp macro="" textlink="">
      <xdr:nvSpPr>
        <xdr:cNvPr id="675" name="n_1mainValue【児童館】&#10;有形固定資産減価償却率">
          <a:extLst>
            <a:ext uri="{FF2B5EF4-FFF2-40B4-BE49-F238E27FC236}">
              <a16:creationId xmlns:a16="http://schemas.microsoft.com/office/drawing/2014/main" id="{D81A97F6-4BCE-4D9A-8DC6-B29C76B50861}"/>
            </a:ext>
          </a:extLst>
        </xdr:cNvPr>
        <xdr:cNvSpPr txBox="1"/>
      </xdr:nvSpPr>
      <xdr:spPr>
        <a:xfrm>
          <a:off x="152660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6" name="n_2mainValue【児童館】&#10;有形固定資産減価償却率">
          <a:extLst>
            <a:ext uri="{FF2B5EF4-FFF2-40B4-BE49-F238E27FC236}">
              <a16:creationId xmlns:a16="http://schemas.microsoft.com/office/drawing/2014/main" id="{54D6AF2B-7DD0-43D2-92D9-EA31D2252C15}"/>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134002</xdr:rowOff>
    </xdr:from>
    <xdr:ext cx="405111" cy="259045"/>
    <xdr:sp macro="" textlink="">
      <xdr:nvSpPr>
        <xdr:cNvPr id="677" name="n_3mainValue【児童館】&#10;有形固定資産減価償却率">
          <a:extLst>
            <a:ext uri="{FF2B5EF4-FFF2-40B4-BE49-F238E27FC236}">
              <a16:creationId xmlns:a16="http://schemas.microsoft.com/office/drawing/2014/main" id="{9F01C66F-442D-48E1-9DCF-17C1291F0B06}"/>
            </a:ext>
          </a:extLst>
        </xdr:cNvPr>
        <xdr:cNvSpPr txBox="1"/>
      </xdr:nvSpPr>
      <xdr:spPr>
        <a:xfrm>
          <a:off x="13500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84472</xdr:rowOff>
    </xdr:from>
    <xdr:ext cx="405111" cy="259045"/>
    <xdr:sp macro="" textlink="">
      <xdr:nvSpPr>
        <xdr:cNvPr id="678" name="n_4mainValue【児童館】&#10;有形固定資産減価償却率">
          <a:extLst>
            <a:ext uri="{FF2B5EF4-FFF2-40B4-BE49-F238E27FC236}">
              <a16:creationId xmlns:a16="http://schemas.microsoft.com/office/drawing/2014/main" id="{86D88322-8E67-4392-8C6F-B7F5149FF5D3}"/>
            </a:ext>
          </a:extLst>
        </xdr:cNvPr>
        <xdr:cNvSpPr txBox="1"/>
      </xdr:nvSpPr>
      <xdr:spPr>
        <a:xfrm>
          <a:off x="126117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26D0629C-BF1E-4E57-8852-C91B262724E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BF6F195-904F-4979-839F-DC927869FA0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5F741B8-3DA3-4972-8E9A-FC920104939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6E4830E-E3C2-45E9-A4E0-719E41A4EFB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7573A194-CA99-4BDA-ACE6-D2FD74C34A8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D3C15A72-A662-4E85-8FDC-C7A227B998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4E975EC3-212F-4265-B7D6-E286045752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259845E8-C6E6-44D8-B485-E01F684B2CC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D1CCCDDE-6161-4DD5-9A0A-DE697D6C52D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AA12E94B-31EB-4120-932F-8A8C2861CD4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844B97F8-3BDF-4850-99FA-CCF7ABE6B58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74370612-92E3-4512-8ED7-7BA653DD383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C8682F-0A01-4AE4-90BB-6C5BA30E1B6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256751B3-2034-4AB6-83D2-46B43A611EF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BAF3A529-D7F6-4DF5-A020-2160E64E146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756CDB8-1C22-4658-96DA-CD851C39EAC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84D90027-6843-4CB3-8EBE-34EF58A4B6B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6EF1CD87-D817-4965-883C-26B359EC2F6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97D06778-E4C7-4906-B2CD-20361129D91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F05792E9-8B80-4AD7-AE5C-C0ACE8E19D5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93FF0DDB-E22E-467F-AF0E-47DA75AF161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42C9F6BF-8570-4505-9FAC-9E86D4036BB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FA0A38DA-F31C-40F9-8585-229567D09BD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B35E09AC-A3EC-47B8-AD89-72C78FB48AF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AACF219C-2611-4ECD-B270-F041F9F1EBA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29FABCC3-90E1-4F0D-B6CF-3DEE864F3ACF}"/>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431BD772-F762-47E7-9119-5981266C960E}"/>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A9684FE1-5976-42E5-957F-CCAA316C24B8}"/>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E3FEBD1F-495D-4E78-B95D-4A5D0516F69E}"/>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4F45AC80-025B-456F-A2D2-6F6F52C4CE98}"/>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0D9F4628-DF13-4E11-8CCC-CA002B4F0EA8}"/>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C9DD2A5F-AEF5-419B-BC7C-0AE5C2DE9E98}"/>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0061F676-41F0-40E6-B4A2-E1EE83E59F64}"/>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79DD7C5A-F0DB-4AEF-A18D-2F847B1C8B41}"/>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760D11AB-4528-4169-ABC8-275ECCD22F15}"/>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5D5E3E65-442B-4065-9CD6-F6FB0664552D}"/>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C500208-9D76-4088-87CD-4D3B65D5959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660E61B-503D-42EE-A9E0-6C36C076B9D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FC08911-C7C2-4416-9A64-32CE1ED7A8C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BE7293F-DEE0-43C2-80AA-A20BB2BB563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65EFD7E-1CA2-48BF-9ED2-9C1B89683C2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60779</xdr:rowOff>
    </xdr:from>
    <xdr:to>
      <xdr:col>116</xdr:col>
      <xdr:colOff>114300</xdr:colOff>
      <xdr:row>85</xdr:row>
      <xdr:rowOff>162379</xdr:rowOff>
    </xdr:to>
    <xdr:sp macro="" textlink="">
      <xdr:nvSpPr>
        <xdr:cNvPr id="720" name="楕円 719">
          <a:extLst>
            <a:ext uri="{FF2B5EF4-FFF2-40B4-BE49-F238E27FC236}">
              <a16:creationId xmlns:a16="http://schemas.microsoft.com/office/drawing/2014/main" id="{BBF5017F-0204-4E2E-BAB3-CFF143DCC73B}"/>
            </a:ext>
          </a:extLst>
        </xdr:cNvPr>
        <xdr:cNvSpPr/>
      </xdr:nvSpPr>
      <xdr:spPr>
        <a:xfrm>
          <a:off x="22110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39206</xdr:rowOff>
    </xdr:from>
    <xdr:ext cx="469744" cy="259045"/>
    <xdr:sp macro="" textlink="">
      <xdr:nvSpPr>
        <xdr:cNvPr id="721" name="【児童館】&#10;一人当たり面積該当値テキスト">
          <a:extLst>
            <a:ext uri="{FF2B5EF4-FFF2-40B4-BE49-F238E27FC236}">
              <a16:creationId xmlns:a16="http://schemas.microsoft.com/office/drawing/2014/main" id="{11799A3F-91B0-41F5-9603-F3EB5990CCF0}"/>
            </a:ext>
          </a:extLst>
        </xdr:cNvPr>
        <xdr:cNvSpPr txBox="1"/>
      </xdr:nvSpPr>
      <xdr:spPr>
        <a:xfrm>
          <a:off x="22199600" y="1461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60779</xdr:rowOff>
    </xdr:from>
    <xdr:to>
      <xdr:col>112</xdr:col>
      <xdr:colOff>38100</xdr:colOff>
      <xdr:row>85</xdr:row>
      <xdr:rowOff>162379</xdr:rowOff>
    </xdr:to>
    <xdr:sp macro="" textlink="">
      <xdr:nvSpPr>
        <xdr:cNvPr id="722" name="楕円 721">
          <a:extLst>
            <a:ext uri="{FF2B5EF4-FFF2-40B4-BE49-F238E27FC236}">
              <a16:creationId xmlns:a16="http://schemas.microsoft.com/office/drawing/2014/main" id="{BD38BCC0-E07A-4E14-A822-6219FA4F97A9}"/>
            </a:ext>
          </a:extLst>
        </xdr:cNvPr>
        <xdr:cNvSpPr/>
      </xdr:nvSpPr>
      <xdr:spPr>
        <a:xfrm>
          <a:off x="21272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111579</xdr:rowOff>
    </xdr:from>
    <xdr:to>
      <xdr:col>116</xdr:col>
      <xdr:colOff>63500</xdr:colOff>
      <xdr:row>85</xdr:row>
      <xdr:rowOff>111579</xdr:rowOff>
    </xdr:to>
    <xdr:cxnSp macro="">
      <xdr:nvCxnSpPr>
        <xdr:cNvPr id="723" name="直線コネクタ 722">
          <a:extLst>
            <a:ext uri="{FF2B5EF4-FFF2-40B4-BE49-F238E27FC236}">
              <a16:creationId xmlns:a16="http://schemas.microsoft.com/office/drawing/2014/main" id="{58A0477D-9957-479F-A73C-B166245986BF}"/>
            </a:ext>
          </a:extLst>
        </xdr:cNvPr>
        <xdr:cNvCxnSpPr/>
      </xdr:nvCxnSpPr>
      <xdr:spPr>
        <a:xfrm>
          <a:off x="21323300" y="14684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77107</xdr:rowOff>
    </xdr:from>
    <xdr:to>
      <xdr:col>107</xdr:col>
      <xdr:colOff>101600</xdr:colOff>
      <xdr:row>86</xdr:row>
      <xdr:rowOff>7257</xdr:rowOff>
    </xdr:to>
    <xdr:sp macro="" textlink="">
      <xdr:nvSpPr>
        <xdr:cNvPr id="724" name="楕円 723">
          <a:extLst>
            <a:ext uri="{FF2B5EF4-FFF2-40B4-BE49-F238E27FC236}">
              <a16:creationId xmlns:a16="http://schemas.microsoft.com/office/drawing/2014/main" id="{702D423C-1197-4DD7-BDCC-3D4389A08202}"/>
            </a:ext>
          </a:extLst>
        </xdr:cNvPr>
        <xdr:cNvSpPr/>
      </xdr:nvSpPr>
      <xdr:spPr>
        <a:xfrm>
          <a:off x="20383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111579</xdr:rowOff>
    </xdr:from>
    <xdr:to>
      <xdr:col>111</xdr:col>
      <xdr:colOff>177800</xdr:colOff>
      <xdr:row>85</xdr:row>
      <xdr:rowOff>127907</xdr:rowOff>
    </xdr:to>
    <xdr:cxnSp macro="">
      <xdr:nvCxnSpPr>
        <xdr:cNvPr id="725" name="直線コネクタ 724">
          <a:extLst>
            <a:ext uri="{FF2B5EF4-FFF2-40B4-BE49-F238E27FC236}">
              <a16:creationId xmlns:a16="http://schemas.microsoft.com/office/drawing/2014/main" id="{526DA4FA-EEDB-4E82-A9B8-920305E0D6B9}"/>
            </a:ext>
          </a:extLst>
        </xdr:cNvPr>
        <xdr:cNvCxnSpPr/>
      </xdr:nvCxnSpPr>
      <xdr:spPr>
        <a:xfrm flipV="1">
          <a:off x="20434300" y="146848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77107</xdr:rowOff>
    </xdr:from>
    <xdr:to>
      <xdr:col>102</xdr:col>
      <xdr:colOff>165100</xdr:colOff>
      <xdr:row>86</xdr:row>
      <xdr:rowOff>7257</xdr:rowOff>
    </xdr:to>
    <xdr:sp macro="" textlink="">
      <xdr:nvSpPr>
        <xdr:cNvPr id="726" name="楕円 725">
          <a:extLst>
            <a:ext uri="{FF2B5EF4-FFF2-40B4-BE49-F238E27FC236}">
              <a16:creationId xmlns:a16="http://schemas.microsoft.com/office/drawing/2014/main" id="{65B8AB50-E77D-48CB-B7CA-244BF0EA75FD}"/>
            </a:ext>
          </a:extLst>
        </xdr:cNvPr>
        <xdr:cNvSpPr/>
      </xdr:nvSpPr>
      <xdr:spPr>
        <a:xfrm>
          <a:off x="19494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127907</xdr:rowOff>
    </xdr:from>
    <xdr:to>
      <xdr:col>107</xdr:col>
      <xdr:colOff>50800</xdr:colOff>
      <xdr:row>85</xdr:row>
      <xdr:rowOff>127907</xdr:rowOff>
    </xdr:to>
    <xdr:cxnSp macro="">
      <xdr:nvCxnSpPr>
        <xdr:cNvPr id="727" name="直線コネクタ 726">
          <a:extLst>
            <a:ext uri="{FF2B5EF4-FFF2-40B4-BE49-F238E27FC236}">
              <a16:creationId xmlns:a16="http://schemas.microsoft.com/office/drawing/2014/main" id="{45E4CF7D-5EC5-4E0E-AA2E-ABFF96C5381B}"/>
            </a:ext>
          </a:extLst>
        </xdr:cNvPr>
        <xdr:cNvCxnSpPr/>
      </xdr:nvCxnSpPr>
      <xdr:spPr>
        <a:xfrm>
          <a:off x="19545300" y="1470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77107</xdr:rowOff>
    </xdr:from>
    <xdr:to>
      <xdr:col>98</xdr:col>
      <xdr:colOff>38100</xdr:colOff>
      <xdr:row>86</xdr:row>
      <xdr:rowOff>7257</xdr:rowOff>
    </xdr:to>
    <xdr:sp macro="" textlink="">
      <xdr:nvSpPr>
        <xdr:cNvPr id="728" name="楕円 727">
          <a:extLst>
            <a:ext uri="{FF2B5EF4-FFF2-40B4-BE49-F238E27FC236}">
              <a16:creationId xmlns:a16="http://schemas.microsoft.com/office/drawing/2014/main" id="{DD2B11E5-A795-4D3E-B43B-CF1B2E2E9B4E}"/>
            </a:ext>
          </a:extLst>
        </xdr:cNvPr>
        <xdr:cNvSpPr/>
      </xdr:nvSpPr>
      <xdr:spPr>
        <a:xfrm>
          <a:off x="18605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127907</xdr:rowOff>
    </xdr:from>
    <xdr:to>
      <xdr:col>102</xdr:col>
      <xdr:colOff>114300</xdr:colOff>
      <xdr:row>85</xdr:row>
      <xdr:rowOff>127907</xdr:rowOff>
    </xdr:to>
    <xdr:cxnSp macro="">
      <xdr:nvCxnSpPr>
        <xdr:cNvPr id="729" name="直線コネクタ 728">
          <a:extLst>
            <a:ext uri="{FF2B5EF4-FFF2-40B4-BE49-F238E27FC236}">
              <a16:creationId xmlns:a16="http://schemas.microsoft.com/office/drawing/2014/main" id="{63579A80-B89D-465F-BBFC-5D9ED7C127F5}"/>
            </a:ext>
          </a:extLst>
        </xdr:cNvPr>
        <xdr:cNvCxnSpPr/>
      </xdr:nvCxnSpPr>
      <xdr:spPr>
        <a:xfrm>
          <a:off x="18656300" y="1470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1902040F-7A1B-4486-9E66-85CF6FFB12F0}"/>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AE5A6523-5800-48F2-BC80-D737EC2C24CF}"/>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198C99C5-1D18-4820-ADBF-394160C6FE87}"/>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A8DBB8E0-7154-4D6D-958B-1CBC4820C626}"/>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153506</xdr:rowOff>
    </xdr:from>
    <xdr:ext cx="469744" cy="259045"/>
    <xdr:sp macro="" textlink="">
      <xdr:nvSpPr>
        <xdr:cNvPr id="734" name="n_1mainValue【児童館】&#10;一人当たり面積">
          <a:extLst>
            <a:ext uri="{FF2B5EF4-FFF2-40B4-BE49-F238E27FC236}">
              <a16:creationId xmlns:a16="http://schemas.microsoft.com/office/drawing/2014/main" id="{E368295A-C639-48FC-AAF1-0C4A9A2248C6}"/>
            </a:ext>
          </a:extLst>
        </xdr:cNvPr>
        <xdr:cNvSpPr txBox="1"/>
      </xdr:nvSpPr>
      <xdr:spPr>
        <a:xfrm>
          <a:off x="210757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169834</xdr:rowOff>
    </xdr:from>
    <xdr:ext cx="469744" cy="259045"/>
    <xdr:sp macro="" textlink="">
      <xdr:nvSpPr>
        <xdr:cNvPr id="735" name="n_2mainValue【児童館】&#10;一人当たり面積">
          <a:extLst>
            <a:ext uri="{FF2B5EF4-FFF2-40B4-BE49-F238E27FC236}">
              <a16:creationId xmlns:a16="http://schemas.microsoft.com/office/drawing/2014/main" id="{624BD201-61EA-4AFF-A953-E58B0B56B01D}"/>
            </a:ext>
          </a:extLst>
        </xdr:cNvPr>
        <xdr:cNvSpPr txBox="1"/>
      </xdr:nvSpPr>
      <xdr:spPr>
        <a:xfrm>
          <a:off x="20199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169834</xdr:rowOff>
    </xdr:from>
    <xdr:ext cx="469744" cy="259045"/>
    <xdr:sp macro="" textlink="">
      <xdr:nvSpPr>
        <xdr:cNvPr id="736" name="n_3mainValue【児童館】&#10;一人当たり面積">
          <a:extLst>
            <a:ext uri="{FF2B5EF4-FFF2-40B4-BE49-F238E27FC236}">
              <a16:creationId xmlns:a16="http://schemas.microsoft.com/office/drawing/2014/main" id="{B3D0548A-E25C-4520-A75C-33E03612630C}"/>
            </a:ext>
          </a:extLst>
        </xdr:cNvPr>
        <xdr:cNvSpPr txBox="1"/>
      </xdr:nvSpPr>
      <xdr:spPr>
        <a:xfrm>
          <a:off x="19310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169834</xdr:rowOff>
    </xdr:from>
    <xdr:ext cx="469744" cy="259045"/>
    <xdr:sp macro="" textlink="">
      <xdr:nvSpPr>
        <xdr:cNvPr id="737" name="n_4mainValue【児童館】&#10;一人当たり面積">
          <a:extLst>
            <a:ext uri="{FF2B5EF4-FFF2-40B4-BE49-F238E27FC236}">
              <a16:creationId xmlns:a16="http://schemas.microsoft.com/office/drawing/2014/main" id="{5E544D4B-0797-4C14-A56B-A252E1F7095D}"/>
            </a:ext>
          </a:extLst>
        </xdr:cNvPr>
        <xdr:cNvSpPr txBox="1"/>
      </xdr:nvSpPr>
      <xdr:spPr>
        <a:xfrm>
          <a:off x="18421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88C9EAF7-4FE3-4493-8637-D0FC1E51D4E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BE87A63B-3FF7-49BA-B712-68F69C4997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BABB4922-C98D-4FE4-91DE-DEAA096D879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5D68E43D-2A63-4644-AB9A-83FC95832E2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D322B9FB-A125-42D1-800A-6FCBAFD407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C73384E-8BF8-4A60-883D-36024BA3E7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8A1AC6CA-0D09-4269-A3D6-FBE76AACCB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A73C105-370B-421E-935B-265149450B5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A1BE4BD4-3303-45D5-B0F2-D5B56E4D35D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A642F1C0-62CE-4313-A29E-A07B1F6E639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DF9DBCCD-28B1-4506-8A8C-C891CC2A3A6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AC6609F5-8B84-43F6-9A5D-96A9161713D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78A641DE-981D-4136-9968-E4D925F89F9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A7EF3989-C4E5-4ACA-A17A-FD6F031FF7D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238625D0-1815-4F4E-B899-E6578703918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119AB0D9-7252-4AFA-B56B-9CE8702E681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3C59F140-EF5E-4B3D-90DE-ED508672278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4A3DBED3-7681-43B9-ABD6-21C0511E246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F5BF5C43-998F-4A43-B06A-4E9B187D54C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DBA4FCCE-796F-4463-AACB-C443C23E905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EC56CC72-51B7-43A2-A0F9-8969854BC6A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2CF5BB0-4A0D-4E3D-A52F-F69B5A060A9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C8D700B2-DE72-49F1-BB04-BDB19B3F1F1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FA559A59-9D46-40AF-B920-96D121CFEB4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7D79DA93-389B-4ABD-8E22-1CF1155DB5AB}"/>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C98A5760-3B7F-46E9-968E-CB966EFF0E6F}"/>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EB82E641-428E-4C60-8F04-EB03C29DC3FA}"/>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ED5F645E-8DBA-4C9B-946C-F2E202E4E0D4}"/>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A54173C4-7CB7-48C1-97F5-0AE2BCC0A516}"/>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6CA2B2EC-6664-4601-95F9-FC9A70861CC9}"/>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461B6074-918C-4258-8C49-CF414A080334}"/>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27D61B6D-16DB-4AA1-A139-C8D83424B981}"/>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24667B15-61D3-45D9-A8F4-DE7D12B7ABB2}"/>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47C9E62F-1A6F-4B07-88F7-19C638D1D922}"/>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22BC0357-C331-45D0-A79D-64647548DDC7}"/>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B2F0822-C80D-497F-9BFB-E764B6F2E5A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F01367D-1036-4A7F-A6BD-88D530C6F2C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1958393-6601-4EE8-BF3A-83C0E397EE8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28B9663-E127-4FA3-AC89-01CA375DEF0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B1015EA-13E5-4A19-B6BC-9747BA4E74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164464</xdr:rowOff>
    </xdr:from>
    <xdr:to>
      <xdr:col>85</xdr:col>
      <xdr:colOff>177800</xdr:colOff>
      <xdr:row>103</xdr:row>
      <xdr:rowOff>94614</xdr:rowOff>
    </xdr:to>
    <xdr:sp macro="" textlink="">
      <xdr:nvSpPr>
        <xdr:cNvPr id="778" name="楕円 777">
          <a:extLst>
            <a:ext uri="{FF2B5EF4-FFF2-40B4-BE49-F238E27FC236}">
              <a16:creationId xmlns:a16="http://schemas.microsoft.com/office/drawing/2014/main" id="{78107CB0-AA0F-4459-9980-3867331FF0FA}"/>
            </a:ext>
          </a:extLst>
        </xdr:cNvPr>
        <xdr:cNvSpPr/>
      </xdr:nvSpPr>
      <xdr:spPr>
        <a:xfrm>
          <a:off x="162687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15891</xdr:rowOff>
    </xdr:from>
    <xdr:ext cx="405111" cy="259045"/>
    <xdr:sp macro="" textlink="">
      <xdr:nvSpPr>
        <xdr:cNvPr id="779" name="【公民館】&#10;有形固定資産減価償却率該当値テキスト">
          <a:extLst>
            <a:ext uri="{FF2B5EF4-FFF2-40B4-BE49-F238E27FC236}">
              <a16:creationId xmlns:a16="http://schemas.microsoft.com/office/drawing/2014/main" id="{1FE0F575-C2C8-4111-AC94-9D46D98165CA}"/>
            </a:ext>
          </a:extLst>
        </xdr:cNvPr>
        <xdr:cNvSpPr txBox="1"/>
      </xdr:nvSpPr>
      <xdr:spPr>
        <a:xfrm>
          <a:off x="16357600"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124461</xdr:rowOff>
    </xdr:from>
    <xdr:to>
      <xdr:col>81</xdr:col>
      <xdr:colOff>101600</xdr:colOff>
      <xdr:row>103</xdr:row>
      <xdr:rowOff>54611</xdr:rowOff>
    </xdr:to>
    <xdr:sp macro="" textlink="">
      <xdr:nvSpPr>
        <xdr:cNvPr id="780" name="楕円 779">
          <a:extLst>
            <a:ext uri="{FF2B5EF4-FFF2-40B4-BE49-F238E27FC236}">
              <a16:creationId xmlns:a16="http://schemas.microsoft.com/office/drawing/2014/main" id="{724905A5-76D8-4416-B967-A8812B81D310}"/>
            </a:ext>
          </a:extLst>
        </xdr:cNvPr>
        <xdr:cNvSpPr/>
      </xdr:nvSpPr>
      <xdr:spPr>
        <a:xfrm>
          <a:off x="15430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3811</xdr:rowOff>
    </xdr:from>
    <xdr:to>
      <xdr:col>85</xdr:col>
      <xdr:colOff>127000</xdr:colOff>
      <xdr:row>103</xdr:row>
      <xdr:rowOff>43814</xdr:rowOff>
    </xdr:to>
    <xdr:cxnSp macro="">
      <xdr:nvCxnSpPr>
        <xdr:cNvPr id="781" name="直線コネクタ 780">
          <a:extLst>
            <a:ext uri="{FF2B5EF4-FFF2-40B4-BE49-F238E27FC236}">
              <a16:creationId xmlns:a16="http://schemas.microsoft.com/office/drawing/2014/main" id="{357E5950-A1FA-4A6E-BD9E-501C1558A287}"/>
            </a:ext>
          </a:extLst>
        </xdr:cNvPr>
        <xdr:cNvCxnSpPr/>
      </xdr:nvCxnSpPr>
      <xdr:spPr>
        <a:xfrm>
          <a:off x="15481300" y="1766316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92075</xdr:rowOff>
    </xdr:from>
    <xdr:to>
      <xdr:col>76</xdr:col>
      <xdr:colOff>165100</xdr:colOff>
      <xdr:row>103</xdr:row>
      <xdr:rowOff>22225</xdr:rowOff>
    </xdr:to>
    <xdr:sp macro="" textlink="">
      <xdr:nvSpPr>
        <xdr:cNvPr id="782" name="楕円 781">
          <a:extLst>
            <a:ext uri="{FF2B5EF4-FFF2-40B4-BE49-F238E27FC236}">
              <a16:creationId xmlns:a16="http://schemas.microsoft.com/office/drawing/2014/main" id="{7D22C392-C861-4403-B41D-F3296C81D2C5}"/>
            </a:ext>
          </a:extLst>
        </xdr:cNvPr>
        <xdr:cNvSpPr/>
      </xdr:nvSpPr>
      <xdr:spPr>
        <a:xfrm>
          <a:off x="14541500" y="1757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142875</xdr:rowOff>
    </xdr:from>
    <xdr:to>
      <xdr:col>81</xdr:col>
      <xdr:colOff>50800</xdr:colOff>
      <xdr:row>103</xdr:row>
      <xdr:rowOff>3811</xdr:rowOff>
    </xdr:to>
    <xdr:cxnSp macro="">
      <xdr:nvCxnSpPr>
        <xdr:cNvPr id="783" name="直線コネクタ 782">
          <a:extLst>
            <a:ext uri="{FF2B5EF4-FFF2-40B4-BE49-F238E27FC236}">
              <a16:creationId xmlns:a16="http://schemas.microsoft.com/office/drawing/2014/main" id="{0D480CB7-46D1-4E68-8145-BBA1A4F06E03}"/>
            </a:ext>
          </a:extLst>
        </xdr:cNvPr>
        <xdr:cNvCxnSpPr/>
      </xdr:nvCxnSpPr>
      <xdr:spPr>
        <a:xfrm>
          <a:off x="14592300" y="176307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61595</xdr:rowOff>
    </xdr:from>
    <xdr:to>
      <xdr:col>72</xdr:col>
      <xdr:colOff>38100</xdr:colOff>
      <xdr:row>102</xdr:row>
      <xdr:rowOff>163195</xdr:rowOff>
    </xdr:to>
    <xdr:sp macro="" textlink="">
      <xdr:nvSpPr>
        <xdr:cNvPr id="784" name="楕円 783">
          <a:extLst>
            <a:ext uri="{FF2B5EF4-FFF2-40B4-BE49-F238E27FC236}">
              <a16:creationId xmlns:a16="http://schemas.microsoft.com/office/drawing/2014/main" id="{07C87B18-8FDF-468F-B369-93A90DB4D2D3}"/>
            </a:ext>
          </a:extLst>
        </xdr:cNvPr>
        <xdr:cNvSpPr/>
      </xdr:nvSpPr>
      <xdr:spPr>
        <a:xfrm>
          <a:off x="13652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112395</xdr:rowOff>
    </xdr:from>
    <xdr:to>
      <xdr:col>76</xdr:col>
      <xdr:colOff>114300</xdr:colOff>
      <xdr:row>102</xdr:row>
      <xdr:rowOff>142875</xdr:rowOff>
    </xdr:to>
    <xdr:cxnSp macro="">
      <xdr:nvCxnSpPr>
        <xdr:cNvPr id="785" name="直線コネクタ 784">
          <a:extLst>
            <a:ext uri="{FF2B5EF4-FFF2-40B4-BE49-F238E27FC236}">
              <a16:creationId xmlns:a16="http://schemas.microsoft.com/office/drawing/2014/main" id="{8A2694EC-4BF3-48C4-8391-DF1CE2B5372B}"/>
            </a:ext>
          </a:extLst>
        </xdr:cNvPr>
        <xdr:cNvCxnSpPr/>
      </xdr:nvCxnSpPr>
      <xdr:spPr>
        <a:xfrm>
          <a:off x="13703300" y="176002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21589</xdr:rowOff>
    </xdr:from>
    <xdr:to>
      <xdr:col>67</xdr:col>
      <xdr:colOff>101600</xdr:colOff>
      <xdr:row>102</xdr:row>
      <xdr:rowOff>123189</xdr:rowOff>
    </xdr:to>
    <xdr:sp macro="" textlink="">
      <xdr:nvSpPr>
        <xdr:cNvPr id="786" name="楕円 785">
          <a:extLst>
            <a:ext uri="{FF2B5EF4-FFF2-40B4-BE49-F238E27FC236}">
              <a16:creationId xmlns:a16="http://schemas.microsoft.com/office/drawing/2014/main" id="{FD1A1B64-3CB0-4443-861A-E037D6B048D8}"/>
            </a:ext>
          </a:extLst>
        </xdr:cNvPr>
        <xdr:cNvSpPr/>
      </xdr:nvSpPr>
      <xdr:spPr>
        <a:xfrm>
          <a:off x="12763500" y="1750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72389</xdr:rowOff>
    </xdr:from>
    <xdr:to>
      <xdr:col>71</xdr:col>
      <xdr:colOff>177800</xdr:colOff>
      <xdr:row>102</xdr:row>
      <xdr:rowOff>112395</xdr:rowOff>
    </xdr:to>
    <xdr:cxnSp macro="">
      <xdr:nvCxnSpPr>
        <xdr:cNvPr id="787" name="直線コネクタ 786">
          <a:extLst>
            <a:ext uri="{FF2B5EF4-FFF2-40B4-BE49-F238E27FC236}">
              <a16:creationId xmlns:a16="http://schemas.microsoft.com/office/drawing/2014/main" id="{9EBA87F1-4765-48BD-A03A-1AABA94C48E6}"/>
            </a:ext>
          </a:extLst>
        </xdr:cNvPr>
        <xdr:cNvCxnSpPr/>
      </xdr:nvCxnSpPr>
      <xdr:spPr>
        <a:xfrm>
          <a:off x="12814300" y="175602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B3059A10-BB96-4930-9D9F-74AE5ADAE2C2}"/>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FCBA0571-38D4-4997-96BB-5AC1FE4C7B3C}"/>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4C5E302A-D350-40F6-95BE-3D4C8FCA169A}"/>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A84D8CAC-8561-4409-9552-935D8105C75E}"/>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71138</xdr:rowOff>
    </xdr:from>
    <xdr:ext cx="405111" cy="259045"/>
    <xdr:sp macro="" textlink="">
      <xdr:nvSpPr>
        <xdr:cNvPr id="792" name="n_1mainValue【公民館】&#10;有形固定資産減価償却率">
          <a:extLst>
            <a:ext uri="{FF2B5EF4-FFF2-40B4-BE49-F238E27FC236}">
              <a16:creationId xmlns:a16="http://schemas.microsoft.com/office/drawing/2014/main" id="{8659341F-5FD8-4932-B43F-1D179CFCC063}"/>
            </a:ext>
          </a:extLst>
        </xdr:cNvPr>
        <xdr:cNvSpPr txBox="1"/>
      </xdr:nvSpPr>
      <xdr:spPr>
        <a:xfrm>
          <a:off x="15266044"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38752</xdr:rowOff>
    </xdr:from>
    <xdr:ext cx="405111" cy="259045"/>
    <xdr:sp macro="" textlink="">
      <xdr:nvSpPr>
        <xdr:cNvPr id="793" name="n_2mainValue【公民館】&#10;有形固定資産減価償却率">
          <a:extLst>
            <a:ext uri="{FF2B5EF4-FFF2-40B4-BE49-F238E27FC236}">
              <a16:creationId xmlns:a16="http://schemas.microsoft.com/office/drawing/2014/main" id="{2768160C-92A6-46A2-98DB-36976232FE6F}"/>
            </a:ext>
          </a:extLst>
        </xdr:cNvPr>
        <xdr:cNvSpPr txBox="1"/>
      </xdr:nvSpPr>
      <xdr:spPr>
        <a:xfrm>
          <a:off x="14389744" y="1735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8272</xdr:rowOff>
    </xdr:from>
    <xdr:ext cx="405111" cy="259045"/>
    <xdr:sp macro="" textlink="">
      <xdr:nvSpPr>
        <xdr:cNvPr id="794" name="n_3mainValue【公民館】&#10;有形固定資産減価償却率">
          <a:extLst>
            <a:ext uri="{FF2B5EF4-FFF2-40B4-BE49-F238E27FC236}">
              <a16:creationId xmlns:a16="http://schemas.microsoft.com/office/drawing/2014/main" id="{F96258C7-CE3A-4E3A-80FC-FEC82F83A367}"/>
            </a:ext>
          </a:extLst>
        </xdr:cNvPr>
        <xdr:cNvSpPr txBox="1"/>
      </xdr:nvSpPr>
      <xdr:spPr>
        <a:xfrm>
          <a:off x="135007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139716</xdr:rowOff>
    </xdr:from>
    <xdr:ext cx="405111" cy="259045"/>
    <xdr:sp macro="" textlink="">
      <xdr:nvSpPr>
        <xdr:cNvPr id="795" name="n_4mainValue【公民館】&#10;有形固定資産減価償却率">
          <a:extLst>
            <a:ext uri="{FF2B5EF4-FFF2-40B4-BE49-F238E27FC236}">
              <a16:creationId xmlns:a16="http://schemas.microsoft.com/office/drawing/2014/main" id="{17CF1A18-1922-493F-B8D1-812FA2C9D488}"/>
            </a:ext>
          </a:extLst>
        </xdr:cNvPr>
        <xdr:cNvSpPr txBox="1"/>
      </xdr:nvSpPr>
      <xdr:spPr>
        <a:xfrm>
          <a:off x="12611744"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102DBD6D-5A1D-4236-BDB9-F0A8969B9D8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77FD1572-9C7C-4569-B6DF-998D0F2F53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93BD97E4-77B4-4BB9-B8AF-7DE3728319C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49C7DE3A-95C4-4844-ACF0-793D9F04780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338E5D7A-FDD7-4BBF-8F3C-C0A6F33B485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7D8CDEC-09B4-4096-A81D-8D32493B8F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67A7FADD-7F2D-4470-94DF-9AED6C3041F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79867614-1A00-42FC-A42B-A60FA0C01CF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A7290C16-360E-47E4-A67B-3A1CA1D4C7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556FFD3E-CE6F-47F6-BCDF-5F5B38E29D0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EA685D49-63F3-4BE6-8073-7978E010D48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C6D4748C-BB17-4FF1-A15C-C4F73F449CA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F99B92F-0852-4650-86D7-800073AE204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DAF80085-C07B-4B9D-8199-508310D57CB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7317490C-243E-4912-8E7E-4562C2186F0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17F77732-AAA2-4B4E-8F3F-848F7F67116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4D3C0B20-CA46-4D7E-A03F-675EF5A39B8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3C61E829-BB39-4F7B-A6AD-6BE0BD480CA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7BE7F833-7D02-40FE-86E3-841E97FBA0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A2C5302-432C-439C-9A72-68432FACD2F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ECCAB8BD-6BC0-490D-B8CB-A4CDA020A7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13E3D684-B344-462F-8EA5-E2E7C452DEDB}"/>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2170693B-CC14-4863-8989-C4B8595B64EA}"/>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48C88576-306D-4A46-853F-D1251C362BC3}"/>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BB360CEB-5843-4574-A0FF-E1BDD8EA9E19}"/>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D04F138C-A902-41F2-AA36-755DD068D5D2}"/>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5A4FDD85-5796-4C92-B678-BE7ED524A3F2}"/>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AA250ADF-FD97-457E-ACCC-84FC349DE025}"/>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C3F01F6E-FAE7-4B8D-9F67-42302125AE9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44BF83FA-477C-41BF-907D-C873762309A2}"/>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BC61AA7C-F68B-44A2-A844-532E1BD98306}"/>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C14A707D-2500-4359-8313-1312344AB79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3006F36-B7DF-4655-BB5C-66D553D8B4F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FE5732C-6AAF-4861-9C0E-060DABE8C2C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54AE295-3A2F-4044-9979-B96FD5717B8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FDC6AA3-D8BC-4680-A196-9E60DC4187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5AA9245-9DFC-4AEC-8853-0CD7F470290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29972</xdr:rowOff>
    </xdr:from>
    <xdr:to>
      <xdr:col>116</xdr:col>
      <xdr:colOff>114300</xdr:colOff>
      <xdr:row>107</xdr:row>
      <xdr:rowOff>131572</xdr:rowOff>
    </xdr:to>
    <xdr:sp macro="" textlink="">
      <xdr:nvSpPr>
        <xdr:cNvPr id="833" name="楕円 832">
          <a:extLst>
            <a:ext uri="{FF2B5EF4-FFF2-40B4-BE49-F238E27FC236}">
              <a16:creationId xmlns:a16="http://schemas.microsoft.com/office/drawing/2014/main" id="{626DF8D4-0DB2-4B44-980B-A4CB2ACEAC94}"/>
            </a:ext>
          </a:extLst>
        </xdr:cNvPr>
        <xdr:cNvSpPr/>
      </xdr:nvSpPr>
      <xdr:spPr>
        <a:xfrm>
          <a:off x="221107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8399</xdr:rowOff>
    </xdr:from>
    <xdr:ext cx="469744" cy="259045"/>
    <xdr:sp macro="" textlink="">
      <xdr:nvSpPr>
        <xdr:cNvPr id="834" name="【公民館】&#10;一人当たり面積該当値テキスト">
          <a:extLst>
            <a:ext uri="{FF2B5EF4-FFF2-40B4-BE49-F238E27FC236}">
              <a16:creationId xmlns:a16="http://schemas.microsoft.com/office/drawing/2014/main" id="{E86F3D6E-37C4-4F86-B870-0C799295C0D0}"/>
            </a:ext>
          </a:extLst>
        </xdr:cNvPr>
        <xdr:cNvSpPr txBox="1"/>
      </xdr:nvSpPr>
      <xdr:spPr>
        <a:xfrm>
          <a:off x="22199600" y="1835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32258</xdr:rowOff>
    </xdr:from>
    <xdr:to>
      <xdr:col>112</xdr:col>
      <xdr:colOff>38100</xdr:colOff>
      <xdr:row>107</xdr:row>
      <xdr:rowOff>133858</xdr:rowOff>
    </xdr:to>
    <xdr:sp macro="" textlink="">
      <xdr:nvSpPr>
        <xdr:cNvPr id="835" name="楕円 834">
          <a:extLst>
            <a:ext uri="{FF2B5EF4-FFF2-40B4-BE49-F238E27FC236}">
              <a16:creationId xmlns:a16="http://schemas.microsoft.com/office/drawing/2014/main" id="{CC3B7DD9-3852-4B88-8A68-F0905BE03B8F}"/>
            </a:ext>
          </a:extLst>
        </xdr:cNvPr>
        <xdr:cNvSpPr/>
      </xdr:nvSpPr>
      <xdr:spPr>
        <a:xfrm>
          <a:off x="21272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80772</xdr:rowOff>
    </xdr:from>
    <xdr:to>
      <xdr:col>116</xdr:col>
      <xdr:colOff>63500</xdr:colOff>
      <xdr:row>107</xdr:row>
      <xdr:rowOff>83058</xdr:rowOff>
    </xdr:to>
    <xdr:cxnSp macro="">
      <xdr:nvCxnSpPr>
        <xdr:cNvPr id="836" name="直線コネクタ 835">
          <a:extLst>
            <a:ext uri="{FF2B5EF4-FFF2-40B4-BE49-F238E27FC236}">
              <a16:creationId xmlns:a16="http://schemas.microsoft.com/office/drawing/2014/main" id="{E7CECF2C-7E4B-4A0C-883D-9526DB16C632}"/>
            </a:ext>
          </a:extLst>
        </xdr:cNvPr>
        <xdr:cNvCxnSpPr/>
      </xdr:nvCxnSpPr>
      <xdr:spPr>
        <a:xfrm flipV="1">
          <a:off x="21323300" y="1842592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34544</xdr:rowOff>
    </xdr:from>
    <xdr:to>
      <xdr:col>107</xdr:col>
      <xdr:colOff>101600</xdr:colOff>
      <xdr:row>107</xdr:row>
      <xdr:rowOff>136144</xdr:rowOff>
    </xdr:to>
    <xdr:sp macro="" textlink="">
      <xdr:nvSpPr>
        <xdr:cNvPr id="837" name="楕円 836">
          <a:extLst>
            <a:ext uri="{FF2B5EF4-FFF2-40B4-BE49-F238E27FC236}">
              <a16:creationId xmlns:a16="http://schemas.microsoft.com/office/drawing/2014/main" id="{E5BA0FEC-70D5-4390-A1B2-FA4136205F64}"/>
            </a:ext>
          </a:extLst>
        </xdr:cNvPr>
        <xdr:cNvSpPr/>
      </xdr:nvSpPr>
      <xdr:spPr>
        <a:xfrm>
          <a:off x="20383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83058</xdr:rowOff>
    </xdr:from>
    <xdr:to>
      <xdr:col>111</xdr:col>
      <xdr:colOff>177800</xdr:colOff>
      <xdr:row>107</xdr:row>
      <xdr:rowOff>85344</xdr:rowOff>
    </xdr:to>
    <xdr:cxnSp macro="">
      <xdr:nvCxnSpPr>
        <xdr:cNvPr id="838" name="直線コネクタ 837">
          <a:extLst>
            <a:ext uri="{FF2B5EF4-FFF2-40B4-BE49-F238E27FC236}">
              <a16:creationId xmlns:a16="http://schemas.microsoft.com/office/drawing/2014/main" id="{FDF051BF-727B-492F-BA78-C19CA77CE789}"/>
            </a:ext>
          </a:extLst>
        </xdr:cNvPr>
        <xdr:cNvCxnSpPr/>
      </xdr:nvCxnSpPr>
      <xdr:spPr>
        <a:xfrm flipV="1">
          <a:off x="20434300" y="1842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34544</xdr:rowOff>
    </xdr:from>
    <xdr:to>
      <xdr:col>102</xdr:col>
      <xdr:colOff>165100</xdr:colOff>
      <xdr:row>107</xdr:row>
      <xdr:rowOff>136144</xdr:rowOff>
    </xdr:to>
    <xdr:sp macro="" textlink="">
      <xdr:nvSpPr>
        <xdr:cNvPr id="839" name="楕円 838">
          <a:extLst>
            <a:ext uri="{FF2B5EF4-FFF2-40B4-BE49-F238E27FC236}">
              <a16:creationId xmlns:a16="http://schemas.microsoft.com/office/drawing/2014/main" id="{A1B8DB60-0900-4573-A5BE-371E1A4CC6FB}"/>
            </a:ext>
          </a:extLst>
        </xdr:cNvPr>
        <xdr:cNvSpPr/>
      </xdr:nvSpPr>
      <xdr:spPr>
        <a:xfrm>
          <a:off x="19494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85344</xdr:rowOff>
    </xdr:from>
    <xdr:to>
      <xdr:col>107</xdr:col>
      <xdr:colOff>50800</xdr:colOff>
      <xdr:row>107</xdr:row>
      <xdr:rowOff>85344</xdr:rowOff>
    </xdr:to>
    <xdr:cxnSp macro="">
      <xdr:nvCxnSpPr>
        <xdr:cNvPr id="840" name="直線コネクタ 839">
          <a:extLst>
            <a:ext uri="{FF2B5EF4-FFF2-40B4-BE49-F238E27FC236}">
              <a16:creationId xmlns:a16="http://schemas.microsoft.com/office/drawing/2014/main" id="{0130B4E0-D3BB-45E2-82C1-9D5621D0A6A8}"/>
            </a:ext>
          </a:extLst>
        </xdr:cNvPr>
        <xdr:cNvCxnSpPr/>
      </xdr:nvCxnSpPr>
      <xdr:spPr>
        <a:xfrm>
          <a:off x="19545300" y="18430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1" name="楕円 840">
          <a:extLst>
            <a:ext uri="{FF2B5EF4-FFF2-40B4-BE49-F238E27FC236}">
              <a16:creationId xmlns:a16="http://schemas.microsoft.com/office/drawing/2014/main" id="{B0965565-0078-480C-A1CD-03750D4B11E7}"/>
            </a:ext>
          </a:extLst>
        </xdr:cNvPr>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85344</xdr:rowOff>
    </xdr:from>
    <xdr:to>
      <xdr:col>102</xdr:col>
      <xdr:colOff>114300</xdr:colOff>
      <xdr:row>107</xdr:row>
      <xdr:rowOff>87630</xdr:rowOff>
    </xdr:to>
    <xdr:cxnSp macro="">
      <xdr:nvCxnSpPr>
        <xdr:cNvPr id="842" name="直線コネクタ 841">
          <a:extLst>
            <a:ext uri="{FF2B5EF4-FFF2-40B4-BE49-F238E27FC236}">
              <a16:creationId xmlns:a16="http://schemas.microsoft.com/office/drawing/2014/main" id="{F587A545-0E36-4563-B9D1-377275D8CDA4}"/>
            </a:ext>
          </a:extLst>
        </xdr:cNvPr>
        <xdr:cNvCxnSpPr/>
      </xdr:nvCxnSpPr>
      <xdr:spPr>
        <a:xfrm flipV="1">
          <a:off x="18656300" y="184304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CCE2C6A8-49FE-4188-867C-CF84D21C4E87}"/>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D4FCE215-197B-4F41-B24B-60D73AE29EA9}"/>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3822919E-B546-4304-A5AF-8DA1390FC18B}"/>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88ACABCF-C55C-434D-A0FB-DE19F1719D6A}"/>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124985</xdr:rowOff>
    </xdr:from>
    <xdr:ext cx="469744" cy="259045"/>
    <xdr:sp macro="" textlink="">
      <xdr:nvSpPr>
        <xdr:cNvPr id="847" name="n_1mainValue【公民館】&#10;一人当たり面積">
          <a:extLst>
            <a:ext uri="{FF2B5EF4-FFF2-40B4-BE49-F238E27FC236}">
              <a16:creationId xmlns:a16="http://schemas.microsoft.com/office/drawing/2014/main" id="{035E49F7-127F-43A7-BE25-59CE8F19BE9A}"/>
            </a:ext>
          </a:extLst>
        </xdr:cNvPr>
        <xdr:cNvSpPr txBox="1"/>
      </xdr:nvSpPr>
      <xdr:spPr>
        <a:xfrm>
          <a:off x="210757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127271</xdr:rowOff>
    </xdr:from>
    <xdr:ext cx="469744" cy="259045"/>
    <xdr:sp macro="" textlink="">
      <xdr:nvSpPr>
        <xdr:cNvPr id="848" name="n_2mainValue【公民館】&#10;一人当たり面積">
          <a:extLst>
            <a:ext uri="{FF2B5EF4-FFF2-40B4-BE49-F238E27FC236}">
              <a16:creationId xmlns:a16="http://schemas.microsoft.com/office/drawing/2014/main" id="{F501F1DD-6260-4B81-9181-DD26EFC06B14}"/>
            </a:ext>
          </a:extLst>
        </xdr:cNvPr>
        <xdr:cNvSpPr txBox="1"/>
      </xdr:nvSpPr>
      <xdr:spPr>
        <a:xfrm>
          <a:off x="20199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127271</xdr:rowOff>
    </xdr:from>
    <xdr:ext cx="469744" cy="259045"/>
    <xdr:sp macro="" textlink="">
      <xdr:nvSpPr>
        <xdr:cNvPr id="849" name="n_3mainValue【公民館】&#10;一人当たり面積">
          <a:extLst>
            <a:ext uri="{FF2B5EF4-FFF2-40B4-BE49-F238E27FC236}">
              <a16:creationId xmlns:a16="http://schemas.microsoft.com/office/drawing/2014/main" id="{81A4DB7E-6685-436F-8673-AC25C05A60F8}"/>
            </a:ext>
          </a:extLst>
        </xdr:cNvPr>
        <xdr:cNvSpPr txBox="1"/>
      </xdr:nvSpPr>
      <xdr:spPr>
        <a:xfrm>
          <a:off x="19310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50" name="n_4mainValue【公民館】&#10;一人当たり面積">
          <a:extLst>
            <a:ext uri="{FF2B5EF4-FFF2-40B4-BE49-F238E27FC236}">
              <a16:creationId xmlns:a16="http://schemas.microsoft.com/office/drawing/2014/main" id="{F0388474-AF5E-492E-9D3C-B0AE86E93B6C}"/>
            </a:ext>
          </a:extLst>
        </xdr:cNvPr>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F886871-BEF2-4CEE-B374-9097A84702A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FEE6263E-5157-403F-9C3E-745CAC88C2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FB8FB426-3B8E-4D90-AE44-28C58D52B0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道路は、市道</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か年集中整備計画（令和６～９年度）に基づく市道集中整備を行い、新設改良や舗装工事を進めていることや、固定資産台帳の部分除却処理などにより、有形固定資産税減価償却率が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認定こども園・幼稚園・保育所は、令和５年度に富岡保育園の建替工事を行ったことにより、有形固定資産減価償却率が大幅に低下した。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は、類似団体と比較して一人当たり面積が上回っているが、令和５年度から寺尾小学校が武芸小学校と統合したことや、令和７年度には板取小学校、令和８年度には上之保小学校の閉校を予定しており、今後も引き続き学校再編が続くことから、統廃合の進捗状況によっては数値が低下していくことも見込まれる。関市では公共施設全体のうち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％が学校施設となっており、令和２年度に策定した関市学校施設長寿命化計画に基づき、今後も適正に整備していく。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は、わかくさ・プラザ学習情報館のうち中央公民館部分（図書館及びまなびセンターの専用部分を除く範囲）のみ計上しており、比較的新しい施設であるため、類似団体を大きく下回っている。一方で、比較的新しい施設ではあるものの、令和６年度末時点で建築後</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年が経過しており、令和３～４年度にかけて大規模改修を行った。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712242-A36E-4D10-8109-78F1376DD9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721326-BA08-44F9-92B2-CEF806E394B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A1D71A-2E32-4677-958A-17A454D072E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518073-E090-4BDA-A79B-384A19186E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0AA635-B137-4A0F-A63B-E1F64E56DF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220C66-A399-4A23-9BAB-E0DACD094E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2B4EA4-920F-4BD2-A564-4C9309CC21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19A177-7E2F-42B8-BB73-67BB09325A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C86E29-EF10-4FDB-82AE-DC2B62481A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8907E90-558E-4153-883B-1A6C7FA32F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C222DC-3601-46BC-950A-68051EC405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9D8B4B-9DAE-4CAC-9D35-A38F82C60D0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308A73-0FE6-4275-92AA-E2392235E42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E1CCB7-8207-4798-A9ED-D27A19C6982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255A17-34AD-472C-9AEB-8DF6F7EDCF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7029E9-BE64-4870-A203-B39DDBD12B8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CE6E1B-5584-4E76-9619-F264383A59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B08AC8-0F63-472A-AE92-2F01C4B05DF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8C582C-2550-4569-A31E-1EC86AE500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07A68C0-678A-419A-AA22-09697265196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AF7863-C8B2-4593-BF64-4CB50BFA7E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D033E99-C8A1-4723-97A3-D6E3B280E3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939809-E2C1-4718-84D4-EA7681D762E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CEDB25-FEDC-433A-A918-946C7C565A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933333-66FE-4A9D-8CFB-8E3ACA82BC3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58717BE-1F65-4EC0-B878-024DF7B469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FB4AC4-0AF6-4FAD-A0F0-4240EAA31BE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0FA650-F22C-4D36-9517-E55175515B9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F8CAD96-3539-47D8-99B8-7EF0A1D807B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875E55-851A-4A2D-942B-197F725C07D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CC634E0-1F48-459A-ABBB-FA6C2A03FD8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7EF169-0620-46A4-9EB3-B37681D2C89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C1F56B-1211-4CE8-8F4B-21EBBDA7D7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B18315-FA86-4CD9-9432-677A501ADD3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6ABC7C-1391-46EF-9F5F-1680D432EEE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46E2B1-7EB2-400E-98DB-AE261C200A1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1581DE-8A67-4128-A35E-194B6EF2B18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78FAD-731E-472E-962F-1409B2C9E3D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7643D8-AFE7-471C-81EB-C48DB7855D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C9C614-EC49-4A5E-8771-03F152D7F5C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02B9AD0-B8D1-4CEF-A96E-15F584A0C95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83A58E-D995-45CE-9877-CF25AD863A4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81378CD-8349-461F-9F5F-2D90D95A11D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7CA5A72-12A0-478C-B05C-42390501B47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76A4F47-26FF-4D8F-BABA-3327822D911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A07C58C-2D3D-4F7E-AEA7-CB5CF3A75E0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C30E700-2365-4313-8BF4-C6563D2F15A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D3C825E-20C0-4A41-9786-6EE7041FDE1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025ABC1-52F3-458B-9A0D-75D3BCB9051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63E4E57-0E43-484B-8038-715E95AB4D5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72CC22-7A43-46B6-A2EA-44B2F8F3CC7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09E99DD-6E1C-431E-B7D5-582B90FE495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4C6D85C-6A2E-4CB1-A672-A85CBA85464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3383ECD-73C1-4A84-AE91-D0F7798880B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CCD4B38-7B5F-4D10-834D-1C9B3C6B4EE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A29AD7F-724A-45D9-B265-251D6B123AD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C3C1DDBA-7BD2-4DF8-9B94-382DE541A815}"/>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B3AB4B33-B5B4-4CA3-BD3F-F9729EB81F27}"/>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7F66A191-FF55-40BD-8953-D3B314EF9F6C}"/>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E74E74AE-CD88-47DE-A9F6-8CCAD50FEDD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CEC7EE38-F215-4B46-B967-7FAF81C1FD31}"/>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0D33AA78-0DBE-48D8-9916-27409A8CCE76}"/>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59109CD1-E94F-47AD-8EC9-7181049E0B0D}"/>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67D9F6E5-2D0F-4915-B5C8-CEA9C48BFDFC}"/>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75E96A4-3DED-43D8-9786-F2A86E1F0B1C}"/>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4FD000F1-03BA-41FC-89F8-8FB69C66C376}"/>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51F4BBCE-0F9C-4030-BF18-56617F49665E}"/>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EA5D1B-B966-4ECD-BBF5-10EACDC978C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C2BC22-4E66-401F-9491-70B1624C20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426DC6B-8A58-43AA-9B5C-903573ECC2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0D969DF-E741-40A9-8FE3-07B2339E7C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12ED370-9CF1-43C8-AC3F-559801C9664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28666</xdr:rowOff>
    </xdr:from>
    <xdr:to>
      <xdr:col>24</xdr:col>
      <xdr:colOff>114300</xdr:colOff>
      <xdr:row>37</xdr:row>
      <xdr:rowOff>130266</xdr:rowOff>
    </xdr:to>
    <xdr:sp macro="" textlink="">
      <xdr:nvSpPr>
        <xdr:cNvPr id="74" name="楕円 73">
          <a:extLst>
            <a:ext uri="{FF2B5EF4-FFF2-40B4-BE49-F238E27FC236}">
              <a16:creationId xmlns:a16="http://schemas.microsoft.com/office/drawing/2014/main" id="{799E7506-0CA5-4B7B-B473-00539A93556A}"/>
            </a:ext>
          </a:extLst>
        </xdr:cNvPr>
        <xdr:cNvSpPr/>
      </xdr:nvSpPr>
      <xdr:spPr>
        <a:xfrm>
          <a:off x="4584700" y="63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51543</xdr:rowOff>
    </xdr:from>
    <xdr:ext cx="405111" cy="259045"/>
    <xdr:sp macro="" textlink="">
      <xdr:nvSpPr>
        <xdr:cNvPr id="75" name="【図書館】&#10;有形固定資産減価償却率該当値テキスト">
          <a:extLst>
            <a:ext uri="{FF2B5EF4-FFF2-40B4-BE49-F238E27FC236}">
              <a16:creationId xmlns:a16="http://schemas.microsoft.com/office/drawing/2014/main" id="{478BC7BB-D3BF-45B1-A8A7-26501D80ECDC}"/>
            </a:ext>
          </a:extLst>
        </xdr:cNvPr>
        <xdr:cNvSpPr txBox="1"/>
      </xdr:nvSpPr>
      <xdr:spPr>
        <a:xfrm>
          <a:off x="4673600"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12337</xdr:rowOff>
    </xdr:from>
    <xdr:to>
      <xdr:col>20</xdr:col>
      <xdr:colOff>38100</xdr:colOff>
      <xdr:row>37</xdr:row>
      <xdr:rowOff>113937</xdr:rowOff>
    </xdr:to>
    <xdr:sp macro="" textlink="">
      <xdr:nvSpPr>
        <xdr:cNvPr id="76" name="楕円 75">
          <a:extLst>
            <a:ext uri="{FF2B5EF4-FFF2-40B4-BE49-F238E27FC236}">
              <a16:creationId xmlns:a16="http://schemas.microsoft.com/office/drawing/2014/main" id="{3DA68E8B-40A0-4F76-926C-50C7D581B366}"/>
            </a:ext>
          </a:extLst>
        </xdr:cNvPr>
        <xdr:cNvSpPr/>
      </xdr:nvSpPr>
      <xdr:spPr>
        <a:xfrm>
          <a:off x="3746500" y="63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63137</xdr:rowOff>
    </xdr:from>
    <xdr:to>
      <xdr:col>24</xdr:col>
      <xdr:colOff>63500</xdr:colOff>
      <xdr:row>37</xdr:row>
      <xdr:rowOff>79466</xdr:rowOff>
    </xdr:to>
    <xdr:cxnSp macro="">
      <xdr:nvCxnSpPr>
        <xdr:cNvPr id="77" name="直線コネクタ 76">
          <a:extLst>
            <a:ext uri="{FF2B5EF4-FFF2-40B4-BE49-F238E27FC236}">
              <a16:creationId xmlns:a16="http://schemas.microsoft.com/office/drawing/2014/main" id="{AF68C4A2-CBF1-4947-929D-F7AFFCBDE7C2}"/>
            </a:ext>
          </a:extLst>
        </xdr:cNvPr>
        <xdr:cNvCxnSpPr/>
      </xdr:nvCxnSpPr>
      <xdr:spPr>
        <a:xfrm>
          <a:off x="3797300" y="640678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147864</xdr:rowOff>
    </xdr:from>
    <xdr:to>
      <xdr:col>15</xdr:col>
      <xdr:colOff>101600</xdr:colOff>
      <xdr:row>37</xdr:row>
      <xdr:rowOff>78014</xdr:rowOff>
    </xdr:to>
    <xdr:sp macro="" textlink="">
      <xdr:nvSpPr>
        <xdr:cNvPr id="78" name="楕円 77">
          <a:extLst>
            <a:ext uri="{FF2B5EF4-FFF2-40B4-BE49-F238E27FC236}">
              <a16:creationId xmlns:a16="http://schemas.microsoft.com/office/drawing/2014/main" id="{CEC70E0E-696E-416A-973F-C26FDE2E7A39}"/>
            </a:ext>
          </a:extLst>
        </xdr:cNvPr>
        <xdr:cNvSpPr/>
      </xdr:nvSpPr>
      <xdr:spPr>
        <a:xfrm>
          <a:off x="2857500" y="632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27214</xdr:rowOff>
    </xdr:from>
    <xdr:to>
      <xdr:col>19</xdr:col>
      <xdr:colOff>177800</xdr:colOff>
      <xdr:row>37</xdr:row>
      <xdr:rowOff>63137</xdr:rowOff>
    </xdr:to>
    <xdr:cxnSp macro="">
      <xdr:nvCxnSpPr>
        <xdr:cNvPr id="79" name="直線コネクタ 78">
          <a:extLst>
            <a:ext uri="{FF2B5EF4-FFF2-40B4-BE49-F238E27FC236}">
              <a16:creationId xmlns:a16="http://schemas.microsoft.com/office/drawing/2014/main" id="{71CD9E28-C30A-4DC4-86A5-2734A8C997B6}"/>
            </a:ext>
          </a:extLst>
        </xdr:cNvPr>
        <xdr:cNvCxnSpPr/>
      </xdr:nvCxnSpPr>
      <xdr:spPr>
        <a:xfrm>
          <a:off x="2908300" y="637086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xdr:rowOff>
    </xdr:from>
    <xdr:to>
      <xdr:col>10</xdr:col>
      <xdr:colOff>165100</xdr:colOff>
      <xdr:row>37</xdr:row>
      <xdr:rowOff>115570</xdr:rowOff>
    </xdr:to>
    <xdr:sp macro="" textlink="">
      <xdr:nvSpPr>
        <xdr:cNvPr id="80" name="楕円 79">
          <a:extLst>
            <a:ext uri="{FF2B5EF4-FFF2-40B4-BE49-F238E27FC236}">
              <a16:creationId xmlns:a16="http://schemas.microsoft.com/office/drawing/2014/main" id="{FC3E184D-7840-4F0A-9DD9-BD24180CF8F8}"/>
            </a:ext>
          </a:extLst>
        </xdr:cNvPr>
        <xdr:cNvSpPr/>
      </xdr:nvSpPr>
      <xdr:spPr>
        <a:xfrm>
          <a:off x="1968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27214</xdr:rowOff>
    </xdr:from>
    <xdr:to>
      <xdr:col>15</xdr:col>
      <xdr:colOff>50800</xdr:colOff>
      <xdr:row>37</xdr:row>
      <xdr:rowOff>64770</xdr:rowOff>
    </xdr:to>
    <xdr:cxnSp macro="">
      <xdr:nvCxnSpPr>
        <xdr:cNvPr id="81" name="直線コネクタ 80">
          <a:extLst>
            <a:ext uri="{FF2B5EF4-FFF2-40B4-BE49-F238E27FC236}">
              <a16:creationId xmlns:a16="http://schemas.microsoft.com/office/drawing/2014/main" id="{45F9C05C-3CA2-40FB-95C0-09289B18D106}"/>
            </a:ext>
          </a:extLst>
        </xdr:cNvPr>
        <xdr:cNvCxnSpPr/>
      </xdr:nvCxnSpPr>
      <xdr:spPr>
        <a:xfrm flipV="1">
          <a:off x="2019300" y="637086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152763</xdr:rowOff>
    </xdr:from>
    <xdr:to>
      <xdr:col>6</xdr:col>
      <xdr:colOff>38100</xdr:colOff>
      <xdr:row>37</xdr:row>
      <xdr:rowOff>82913</xdr:rowOff>
    </xdr:to>
    <xdr:sp macro="" textlink="">
      <xdr:nvSpPr>
        <xdr:cNvPr id="82" name="楕円 81">
          <a:extLst>
            <a:ext uri="{FF2B5EF4-FFF2-40B4-BE49-F238E27FC236}">
              <a16:creationId xmlns:a16="http://schemas.microsoft.com/office/drawing/2014/main" id="{A8FA1DD7-5EF2-45B1-BAC2-034EC6A12624}"/>
            </a:ext>
          </a:extLst>
        </xdr:cNvPr>
        <xdr:cNvSpPr/>
      </xdr:nvSpPr>
      <xdr:spPr>
        <a:xfrm>
          <a:off x="10795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32113</xdr:rowOff>
    </xdr:from>
    <xdr:to>
      <xdr:col>10</xdr:col>
      <xdr:colOff>114300</xdr:colOff>
      <xdr:row>37</xdr:row>
      <xdr:rowOff>64770</xdr:rowOff>
    </xdr:to>
    <xdr:cxnSp macro="">
      <xdr:nvCxnSpPr>
        <xdr:cNvPr id="83" name="直線コネクタ 82">
          <a:extLst>
            <a:ext uri="{FF2B5EF4-FFF2-40B4-BE49-F238E27FC236}">
              <a16:creationId xmlns:a16="http://schemas.microsoft.com/office/drawing/2014/main" id="{F08F89B7-70F6-4227-B4DE-A5C0C1512056}"/>
            </a:ext>
          </a:extLst>
        </xdr:cNvPr>
        <xdr:cNvCxnSpPr/>
      </xdr:nvCxnSpPr>
      <xdr:spPr>
        <a:xfrm>
          <a:off x="1130300" y="63757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1B726018-FD80-49DC-86F5-CB04FC575FF7}"/>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F8339764-1E84-4873-BB99-9D8C1C679096}"/>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F6B7C2E9-626D-4698-9961-D721DAB4FCCC}"/>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175FF37F-33FE-468D-BC9D-57BEAF5A8520}"/>
            </a:ext>
          </a:extLst>
        </xdr:cNvPr>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130464</xdr:rowOff>
    </xdr:from>
    <xdr:ext cx="405111" cy="259045"/>
    <xdr:sp macro="" textlink="">
      <xdr:nvSpPr>
        <xdr:cNvPr id="88" name="n_1mainValue【図書館】&#10;有形固定資産減価償却率">
          <a:extLst>
            <a:ext uri="{FF2B5EF4-FFF2-40B4-BE49-F238E27FC236}">
              <a16:creationId xmlns:a16="http://schemas.microsoft.com/office/drawing/2014/main" id="{27AFF840-DBF9-43F6-BA86-6C34FA329110}"/>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94541</xdr:rowOff>
    </xdr:from>
    <xdr:ext cx="405111" cy="259045"/>
    <xdr:sp macro="" textlink="">
      <xdr:nvSpPr>
        <xdr:cNvPr id="89" name="n_2mainValue【図書館】&#10;有形固定資産減価償却率">
          <a:extLst>
            <a:ext uri="{FF2B5EF4-FFF2-40B4-BE49-F238E27FC236}">
              <a16:creationId xmlns:a16="http://schemas.microsoft.com/office/drawing/2014/main" id="{3BB7C28A-0C37-4F3A-8167-CF998CC7D033}"/>
            </a:ext>
          </a:extLst>
        </xdr:cNvPr>
        <xdr:cNvSpPr txBox="1"/>
      </xdr:nvSpPr>
      <xdr:spPr>
        <a:xfrm>
          <a:off x="270574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90" name="n_3mainValue【図書館】&#10;有形固定資産減価償却率">
          <a:extLst>
            <a:ext uri="{FF2B5EF4-FFF2-40B4-BE49-F238E27FC236}">
              <a16:creationId xmlns:a16="http://schemas.microsoft.com/office/drawing/2014/main" id="{F9142116-A076-450E-85A2-053ACC9E7B5A}"/>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99440</xdr:rowOff>
    </xdr:from>
    <xdr:ext cx="405111" cy="259045"/>
    <xdr:sp macro="" textlink="">
      <xdr:nvSpPr>
        <xdr:cNvPr id="91" name="n_4mainValue【図書館】&#10;有形固定資産減価償却率">
          <a:extLst>
            <a:ext uri="{FF2B5EF4-FFF2-40B4-BE49-F238E27FC236}">
              <a16:creationId xmlns:a16="http://schemas.microsoft.com/office/drawing/2014/main" id="{ABA9CFF2-26AF-4086-B127-ECA74011037E}"/>
            </a:ext>
          </a:extLst>
        </xdr:cNvPr>
        <xdr:cNvSpPr txBox="1"/>
      </xdr:nvSpPr>
      <xdr:spPr>
        <a:xfrm>
          <a:off x="92774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C17383D-BFBF-42C4-B53C-42BAC540792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2741AE5-7B4C-4C10-823E-D4711CD2C79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63667B6-C9DF-45EC-9980-57B7FA93402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3F71FE0-B509-44E9-8212-BD9839FB98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CE8014B-FA82-491A-814C-8AEA28EC427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2C18D8A-0909-4ADC-9F8B-D775DB038FA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3C0CA95-6167-4853-A19A-2D87362FDC2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6C1BA30-814E-432D-8754-FA429FB1E6D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6F32211-5F70-428D-967C-F686F36FEDE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8CD7609-E775-4DB1-B5BB-7BAC8106A32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1E1885A-E32B-45BC-87D9-F40C6EB5F13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DC6AFDE-5BD7-46E3-8F91-E18BEF6C905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7DA2E37-63AD-49BC-B335-0F74327062B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8A164A7-C908-45D9-A1EE-63BE4DFBD16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E1F767C-744E-4058-A4E1-5DE95CBAE80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40D72E4-80DA-445B-A6D4-5F8C17597F9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70824B8-FFB7-43F0-B5DA-8F5FE44F53B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B0B310F-B4D0-4548-8052-CCBDA3C722A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84763B0-783C-4B68-B237-03294C1C5CF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7D6D58A-AF61-4426-A089-B527502B57A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540E7EA-6465-420C-BA60-1F94BBB8477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F8310EA-4070-419A-9985-05E334AEF0C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F5339E4-5BAE-4521-8991-E5350FBE916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F6316DD4-E1F7-4970-9C85-7A26DE1D4466}"/>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1A78DEF1-54F8-4DF0-97A2-6CD3A3F2C20E}"/>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8873EB8B-5A81-42D9-9CFF-F9F270E6AA13}"/>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EBF5CC08-A287-4FA4-B810-5DC96636C133}"/>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C5A98D85-4983-4E33-99AD-8E8A97310DC7}"/>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5D4D108E-825A-4579-96EA-31C1E1A8D2A1}"/>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FC98F497-3253-40CA-80ED-61AC2C153ED1}"/>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4CDBE204-8F78-483D-8FAA-393B45443B18}"/>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7358B6DB-0BFA-4912-A393-C0679189CBB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DA9D1CEE-1813-460E-804C-DAB41E4C930B}"/>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E5C2EC9C-7CC9-4A31-8253-3014B6627858}"/>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1C9942-2BF5-4FA9-B401-5BF7A042A46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36B694D-62A0-4AB9-9E85-5B0C7ACA19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8BC830C-DB1C-478C-8AB1-683F3480C61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BDC6B69-B84B-4E35-9E77-DC25072C5D9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73237AE-CDC1-41E1-AB86-6751C10316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152400</xdr:rowOff>
    </xdr:from>
    <xdr:to>
      <xdr:col>55</xdr:col>
      <xdr:colOff>50800</xdr:colOff>
      <xdr:row>39</xdr:row>
      <xdr:rowOff>82550</xdr:rowOff>
    </xdr:to>
    <xdr:sp macro="" textlink="">
      <xdr:nvSpPr>
        <xdr:cNvPr id="131" name="楕円 130">
          <a:extLst>
            <a:ext uri="{FF2B5EF4-FFF2-40B4-BE49-F238E27FC236}">
              <a16:creationId xmlns:a16="http://schemas.microsoft.com/office/drawing/2014/main" id="{EBB0674C-0874-41A2-9C5C-49EF93F2C877}"/>
            </a:ext>
          </a:extLst>
        </xdr:cNvPr>
        <xdr:cNvSpPr/>
      </xdr:nvSpPr>
      <xdr:spPr>
        <a:xfrm>
          <a:off x="104267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51659167-880E-438F-A2BC-2AE27E43EEEA}"/>
            </a:ext>
          </a:extLst>
        </xdr:cNvPr>
        <xdr:cNvSpPr txBox="1"/>
      </xdr:nvSpPr>
      <xdr:spPr>
        <a:xfrm>
          <a:off x="10515600"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133" name="楕円 132">
          <a:extLst>
            <a:ext uri="{FF2B5EF4-FFF2-40B4-BE49-F238E27FC236}">
              <a16:creationId xmlns:a16="http://schemas.microsoft.com/office/drawing/2014/main" id="{37DD49D8-355C-40AD-99B3-B5BFB9123B26}"/>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31750</xdr:rowOff>
    </xdr:from>
    <xdr:to>
      <xdr:col>55</xdr:col>
      <xdr:colOff>0</xdr:colOff>
      <xdr:row>39</xdr:row>
      <xdr:rowOff>44450</xdr:rowOff>
    </xdr:to>
    <xdr:cxnSp macro="">
      <xdr:nvCxnSpPr>
        <xdr:cNvPr id="134" name="直線コネクタ 133">
          <a:extLst>
            <a:ext uri="{FF2B5EF4-FFF2-40B4-BE49-F238E27FC236}">
              <a16:creationId xmlns:a16="http://schemas.microsoft.com/office/drawing/2014/main" id="{A1DB37D6-893D-4C79-B21A-586E30072569}"/>
            </a:ext>
          </a:extLst>
        </xdr:cNvPr>
        <xdr:cNvCxnSpPr/>
      </xdr:nvCxnSpPr>
      <xdr:spPr>
        <a:xfrm flipV="1">
          <a:off x="9639300" y="6718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165100</xdr:rowOff>
    </xdr:from>
    <xdr:to>
      <xdr:col>46</xdr:col>
      <xdr:colOff>38100</xdr:colOff>
      <xdr:row>39</xdr:row>
      <xdr:rowOff>95250</xdr:rowOff>
    </xdr:to>
    <xdr:sp macro="" textlink="">
      <xdr:nvSpPr>
        <xdr:cNvPr id="135" name="楕円 134">
          <a:extLst>
            <a:ext uri="{FF2B5EF4-FFF2-40B4-BE49-F238E27FC236}">
              <a16:creationId xmlns:a16="http://schemas.microsoft.com/office/drawing/2014/main" id="{011FAC2C-B306-496B-832D-040D3D7C191F}"/>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136" name="直線コネクタ 135">
          <a:extLst>
            <a:ext uri="{FF2B5EF4-FFF2-40B4-BE49-F238E27FC236}">
              <a16:creationId xmlns:a16="http://schemas.microsoft.com/office/drawing/2014/main" id="{6E971992-5F09-428A-84AE-75D22528E0D8}"/>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a:extLst>
            <a:ext uri="{FF2B5EF4-FFF2-40B4-BE49-F238E27FC236}">
              <a16:creationId xmlns:a16="http://schemas.microsoft.com/office/drawing/2014/main" id="{509D54EA-A0E1-49AB-B67B-471CAF301716}"/>
            </a:ext>
          </a:extLst>
        </xdr:cNvPr>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44450</xdr:rowOff>
    </xdr:from>
    <xdr:to>
      <xdr:col>45</xdr:col>
      <xdr:colOff>177800</xdr:colOff>
      <xdr:row>39</xdr:row>
      <xdr:rowOff>82550</xdr:rowOff>
    </xdr:to>
    <xdr:cxnSp macro="">
      <xdr:nvCxnSpPr>
        <xdr:cNvPr id="138" name="直線コネクタ 137">
          <a:extLst>
            <a:ext uri="{FF2B5EF4-FFF2-40B4-BE49-F238E27FC236}">
              <a16:creationId xmlns:a16="http://schemas.microsoft.com/office/drawing/2014/main" id="{1666AFF8-DC48-42E2-BF86-CD6164E2E86E}"/>
            </a:ext>
          </a:extLst>
        </xdr:cNvPr>
        <xdr:cNvCxnSpPr/>
      </xdr:nvCxnSpPr>
      <xdr:spPr>
        <a:xfrm flipV="1">
          <a:off x="7861300" y="673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44450</xdr:rowOff>
    </xdr:from>
    <xdr:to>
      <xdr:col>36</xdr:col>
      <xdr:colOff>165100</xdr:colOff>
      <xdr:row>39</xdr:row>
      <xdr:rowOff>146050</xdr:rowOff>
    </xdr:to>
    <xdr:sp macro="" textlink="">
      <xdr:nvSpPr>
        <xdr:cNvPr id="139" name="楕円 138">
          <a:extLst>
            <a:ext uri="{FF2B5EF4-FFF2-40B4-BE49-F238E27FC236}">
              <a16:creationId xmlns:a16="http://schemas.microsoft.com/office/drawing/2014/main" id="{1A61073B-00A7-4617-B031-1197A21F30E3}"/>
            </a:ext>
          </a:extLst>
        </xdr:cNvPr>
        <xdr:cNvSpPr/>
      </xdr:nvSpPr>
      <xdr:spPr>
        <a:xfrm>
          <a:off x="6921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95250</xdr:rowOff>
    </xdr:to>
    <xdr:cxnSp macro="">
      <xdr:nvCxnSpPr>
        <xdr:cNvPr id="140" name="直線コネクタ 139">
          <a:extLst>
            <a:ext uri="{FF2B5EF4-FFF2-40B4-BE49-F238E27FC236}">
              <a16:creationId xmlns:a16="http://schemas.microsoft.com/office/drawing/2014/main" id="{B92915CE-3093-49E6-835F-4F94C76AC3CA}"/>
            </a:ext>
          </a:extLst>
        </xdr:cNvPr>
        <xdr:cNvCxnSpPr/>
      </xdr:nvCxnSpPr>
      <xdr:spPr>
        <a:xfrm flipV="1">
          <a:off x="6972300" y="6769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D1B2CF60-7EC9-483C-B448-B9D92F75457C}"/>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166375A8-87FA-4138-9A77-1B4C3820C98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B6CD5FBA-6598-441B-8CAA-3CB44EBEB3D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AA78C764-79F2-4FCE-BE34-0DD3298F8C63}"/>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86377</xdr:rowOff>
    </xdr:from>
    <xdr:ext cx="469744" cy="259045"/>
    <xdr:sp macro="" textlink="">
      <xdr:nvSpPr>
        <xdr:cNvPr id="145" name="n_1mainValue【図書館】&#10;一人当たり面積">
          <a:extLst>
            <a:ext uri="{FF2B5EF4-FFF2-40B4-BE49-F238E27FC236}">
              <a16:creationId xmlns:a16="http://schemas.microsoft.com/office/drawing/2014/main" id="{B1B6DCD2-9E31-4FB6-B737-0E1E5E3A03DF}"/>
            </a:ext>
          </a:extLst>
        </xdr:cNvPr>
        <xdr:cNvSpPr txBox="1"/>
      </xdr:nvSpPr>
      <xdr:spPr>
        <a:xfrm>
          <a:off x="93917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86377</xdr:rowOff>
    </xdr:from>
    <xdr:ext cx="469744" cy="259045"/>
    <xdr:sp macro="" textlink="">
      <xdr:nvSpPr>
        <xdr:cNvPr id="146" name="n_2mainValue【図書館】&#10;一人当たり面積">
          <a:extLst>
            <a:ext uri="{FF2B5EF4-FFF2-40B4-BE49-F238E27FC236}">
              <a16:creationId xmlns:a16="http://schemas.microsoft.com/office/drawing/2014/main" id="{5096D738-E0FF-4189-A53E-DA92614BF8D7}"/>
            </a:ext>
          </a:extLst>
        </xdr:cNvPr>
        <xdr:cNvSpPr txBox="1"/>
      </xdr:nvSpPr>
      <xdr:spPr>
        <a:xfrm>
          <a:off x="8515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a:extLst>
            <a:ext uri="{FF2B5EF4-FFF2-40B4-BE49-F238E27FC236}">
              <a16:creationId xmlns:a16="http://schemas.microsoft.com/office/drawing/2014/main" id="{27F1AB82-85F4-4BD6-9D2C-39261934BD2C}"/>
            </a:ext>
          </a:extLst>
        </xdr:cNvPr>
        <xdr:cNvSpPr txBox="1"/>
      </xdr:nvSpPr>
      <xdr:spPr>
        <a:xfrm>
          <a:off x="7626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137177</xdr:rowOff>
    </xdr:from>
    <xdr:ext cx="469744" cy="259045"/>
    <xdr:sp macro="" textlink="">
      <xdr:nvSpPr>
        <xdr:cNvPr id="148" name="n_4mainValue【図書館】&#10;一人当たり面積">
          <a:extLst>
            <a:ext uri="{FF2B5EF4-FFF2-40B4-BE49-F238E27FC236}">
              <a16:creationId xmlns:a16="http://schemas.microsoft.com/office/drawing/2014/main" id="{92B51F48-8776-47AF-88D8-4CE21780597E}"/>
            </a:ext>
          </a:extLst>
        </xdr:cNvPr>
        <xdr:cNvSpPr txBox="1"/>
      </xdr:nvSpPr>
      <xdr:spPr>
        <a:xfrm>
          <a:off x="6737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8D10378-5F20-4500-A9AA-131470B1D87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E76CD83-22A4-45C5-8767-2B270230C03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8D4E972-2638-4E5C-965B-21EF68BCEA2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43DDA62-B6C7-48A8-BFA5-9A256B9B6AE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81FC2B0-4B0A-483C-9265-220B4E704CC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9835346-6C85-4F4C-A97C-6C96C2C645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DC259B2-A4D1-4CDC-ABE6-15FACB2640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E3D7B1E-7CB5-490D-AFBE-BBFB1DF4FC9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15E4FA6-CB5F-4DD1-8EED-08A8ED271C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3904996-3D7E-4A8E-8137-EDED24C95C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50F60C6-62AD-4759-A296-FE1D9E2DBAB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D536E13-CEE5-447D-B041-9E013BF3E60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41901B8-2ABB-491F-B137-A7EC28BA18F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4CBC982-54AD-4CCD-988C-B8111BA06A6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C4655E5-0B7D-4D6B-8082-383D49C9F69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1D4D660-7D18-4BFC-9C3A-FD14ACB2F93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5B307B9-2CAD-4A34-ABE8-A842BCF20DA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0339215-A59B-4AA7-828D-AC9DB5EC4A9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272F518-9AB7-4011-9A07-66364E2A5D7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6938394-E94E-4189-81FB-B9B2DC1C7F1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0FC87B8-8E5E-4D92-93A0-9ED9BAA22E7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6204BF1-5776-4B38-AA80-5CEA88D6E0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136BBDD-CD39-4DCE-A158-E6DD87B62CE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ECC44F7-9938-4C97-BD47-14BA8F43C3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1E7833A4-3903-46F0-A2DD-263C9CC29717}"/>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B87775E5-22E7-44F8-8828-566734B5F71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36F10ED4-F461-4FF9-824D-907434B78D9F}"/>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606428C-C931-4F77-BDF8-4EA55E3E9FB8}"/>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3435EA0-52D3-4C4F-95FF-B9BD75B5431A}"/>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EA27586-CFC1-4639-93F2-58DC92A298AA}"/>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FD054FA5-6D74-4810-8A7B-621C87A574D4}"/>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2E6A55CC-C471-4F5E-B6B2-D1060F209559}"/>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AA871B77-9A60-4982-BB15-A3EE9CA3ACCD}"/>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7EF0E23D-3CE5-4767-A1AC-F3245747599B}"/>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FC320821-18A9-46A4-8199-ED465EC7B86D}"/>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49F53DC-D746-4186-B94A-5D88842EC4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8E49252-CB67-4DD0-BCDF-1F78BA8B507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A0ADDAA-F333-4C12-96F8-E5CBBBD17C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A2FFC31-FB22-4589-A356-C3E44317471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D9C82B4-AF40-4C93-B0CC-E8A15517925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118745</xdr:rowOff>
    </xdr:from>
    <xdr:to>
      <xdr:col>24</xdr:col>
      <xdr:colOff>114300</xdr:colOff>
      <xdr:row>60</xdr:row>
      <xdr:rowOff>48895</xdr:rowOff>
    </xdr:to>
    <xdr:sp macro="" textlink="">
      <xdr:nvSpPr>
        <xdr:cNvPr id="189" name="楕円 188">
          <a:extLst>
            <a:ext uri="{FF2B5EF4-FFF2-40B4-BE49-F238E27FC236}">
              <a16:creationId xmlns:a16="http://schemas.microsoft.com/office/drawing/2014/main" id="{8F39FDB2-2F03-4F3A-8A4A-0FAF99D4035C}"/>
            </a:ext>
          </a:extLst>
        </xdr:cNvPr>
        <xdr:cNvSpPr/>
      </xdr:nvSpPr>
      <xdr:spPr>
        <a:xfrm>
          <a:off x="45847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141622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0923498-BC4A-4795-976E-84E2D4205D9D}"/>
            </a:ext>
          </a:extLst>
        </xdr:cNvPr>
        <xdr:cNvSpPr txBox="1"/>
      </xdr:nvSpPr>
      <xdr:spPr>
        <a:xfrm>
          <a:off x="4673600"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91" name="楕円 190">
          <a:extLst>
            <a:ext uri="{FF2B5EF4-FFF2-40B4-BE49-F238E27FC236}">
              <a16:creationId xmlns:a16="http://schemas.microsoft.com/office/drawing/2014/main" id="{0AB3456C-02ED-4A32-A5D5-3EFE30C931AB}"/>
            </a:ext>
          </a:extLst>
        </xdr:cNvPr>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59</xdr:row>
      <xdr:rowOff>169545</xdr:rowOff>
    </xdr:to>
    <xdr:cxnSp macro="">
      <xdr:nvCxnSpPr>
        <xdr:cNvPr id="192" name="直線コネクタ 191">
          <a:extLst>
            <a:ext uri="{FF2B5EF4-FFF2-40B4-BE49-F238E27FC236}">
              <a16:creationId xmlns:a16="http://schemas.microsoft.com/office/drawing/2014/main" id="{42014334-F3D5-4E97-A48D-D258EF565795}"/>
            </a:ext>
          </a:extLst>
        </xdr:cNvPr>
        <xdr:cNvCxnSpPr/>
      </xdr:nvCxnSpPr>
      <xdr:spPr>
        <a:xfrm>
          <a:off x="3797300" y="1024509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38735</xdr:rowOff>
    </xdr:from>
    <xdr:to>
      <xdr:col>15</xdr:col>
      <xdr:colOff>101600</xdr:colOff>
      <xdr:row>59</xdr:row>
      <xdr:rowOff>140335</xdr:rowOff>
    </xdr:to>
    <xdr:sp macro="" textlink="">
      <xdr:nvSpPr>
        <xdr:cNvPr id="193" name="楕円 192">
          <a:extLst>
            <a:ext uri="{FF2B5EF4-FFF2-40B4-BE49-F238E27FC236}">
              <a16:creationId xmlns:a16="http://schemas.microsoft.com/office/drawing/2014/main" id="{208F8AFC-4938-410F-8BA9-0400AF0B2F51}"/>
            </a:ext>
          </a:extLst>
        </xdr:cNvPr>
        <xdr:cNvSpPr/>
      </xdr:nvSpPr>
      <xdr:spPr>
        <a:xfrm>
          <a:off x="2857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89535</xdr:rowOff>
    </xdr:from>
    <xdr:to>
      <xdr:col>19</xdr:col>
      <xdr:colOff>177800</xdr:colOff>
      <xdr:row>59</xdr:row>
      <xdr:rowOff>129540</xdr:rowOff>
    </xdr:to>
    <xdr:cxnSp macro="">
      <xdr:nvCxnSpPr>
        <xdr:cNvPr id="194" name="直線コネクタ 193">
          <a:extLst>
            <a:ext uri="{FF2B5EF4-FFF2-40B4-BE49-F238E27FC236}">
              <a16:creationId xmlns:a16="http://schemas.microsoft.com/office/drawing/2014/main" id="{476F3C6E-1AA6-4C64-A335-8AD900F3071A}"/>
            </a:ext>
          </a:extLst>
        </xdr:cNvPr>
        <xdr:cNvCxnSpPr/>
      </xdr:nvCxnSpPr>
      <xdr:spPr>
        <a:xfrm>
          <a:off x="2908300" y="102050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170180</xdr:rowOff>
    </xdr:from>
    <xdr:to>
      <xdr:col>10</xdr:col>
      <xdr:colOff>165100</xdr:colOff>
      <xdr:row>59</xdr:row>
      <xdr:rowOff>100330</xdr:rowOff>
    </xdr:to>
    <xdr:sp macro="" textlink="">
      <xdr:nvSpPr>
        <xdr:cNvPr id="195" name="楕円 194">
          <a:extLst>
            <a:ext uri="{FF2B5EF4-FFF2-40B4-BE49-F238E27FC236}">
              <a16:creationId xmlns:a16="http://schemas.microsoft.com/office/drawing/2014/main" id="{29EF4DC7-966F-4FCD-B2C3-50FA75C771B9}"/>
            </a:ext>
          </a:extLst>
        </xdr:cNvPr>
        <xdr:cNvSpPr/>
      </xdr:nvSpPr>
      <xdr:spPr>
        <a:xfrm>
          <a:off x="1968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49530</xdr:rowOff>
    </xdr:from>
    <xdr:to>
      <xdr:col>15</xdr:col>
      <xdr:colOff>50800</xdr:colOff>
      <xdr:row>59</xdr:row>
      <xdr:rowOff>89535</xdr:rowOff>
    </xdr:to>
    <xdr:cxnSp macro="">
      <xdr:nvCxnSpPr>
        <xdr:cNvPr id="196" name="直線コネクタ 195">
          <a:extLst>
            <a:ext uri="{FF2B5EF4-FFF2-40B4-BE49-F238E27FC236}">
              <a16:creationId xmlns:a16="http://schemas.microsoft.com/office/drawing/2014/main" id="{EDF5B7FB-05F8-45D7-BF80-F19DA52B0EAE}"/>
            </a:ext>
          </a:extLst>
        </xdr:cNvPr>
        <xdr:cNvCxnSpPr/>
      </xdr:nvCxnSpPr>
      <xdr:spPr>
        <a:xfrm>
          <a:off x="2019300" y="101650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130175</xdr:rowOff>
    </xdr:from>
    <xdr:to>
      <xdr:col>6</xdr:col>
      <xdr:colOff>38100</xdr:colOff>
      <xdr:row>59</xdr:row>
      <xdr:rowOff>60325</xdr:rowOff>
    </xdr:to>
    <xdr:sp macro="" textlink="">
      <xdr:nvSpPr>
        <xdr:cNvPr id="197" name="楕円 196">
          <a:extLst>
            <a:ext uri="{FF2B5EF4-FFF2-40B4-BE49-F238E27FC236}">
              <a16:creationId xmlns:a16="http://schemas.microsoft.com/office/drawing/2014/main" id="{3E243608-ACBD-4DB5-8171-408C0341B8B3}"/>
            </a:ext>
          </a:extLst>
        </xdr:cNvPr>
        <xdr:cNvSpPr/>
      </xdr:nvSpPr>
      <xdr:spPr>
        <a:xfrm>
          <a:off x="1079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9525</xdr:rowOff>
    </xdr:from>
    <xdr:to>
      <xdr:col>10</xdr:col>
      <xdr:colOff>114300</xdr:colOff>
      <xdr:row>59</xdr:row>
      <xdr:rowOff>49530</xdr:rowOff>
    </xdr:to>
    <xdr:cxnSp macro="">
      <xdr:nvCxnSpPr>
        <xdr:cNvPr id="198" name="直線コネクタ 197">
          <a:extLst>
            <a:ext uri="{FF2B5EF4-FFF2-40B4-BE49-F238E27FC236}">
              <a16:creationId xmlns:a16="http://schemas.microsoft.com/office/drawing/2014/main" id="{81D8CACA-B8CE-450E-84E5-8630749EE1DD}"/>
            </a:ext>
          </a:extLst>
        </xdr:cNvPr>
        <xdr:cNvCxnSpPr/>
      </xdr:nvCxnSpPr>
      <xdr:spPr>
        <a:xfrm>
          <a:off x="1130300" y="10125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B7D0F401-8C12-4BD9-A3EA-D72F3F1DCA35}"/>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6E858DEE-2DDE-470A-97B9-CBC1F064281A}"/>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4ED5BB5D-36A7-4338-9B7A-A9AA6F751FBD}"/>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270C5DE0-5281-45F9-958A-4E9FAB37CDBE}"/>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25417</xdr:rowOff>
    </xdr:from>
    <xdr:ext cx="405111" cy="259045"/>
    <xdr:sp macro="" textlink="">
      <xdr:nvSpPr>
        <xdr:cNvPr id="203" name="n_1mainValue【体育館・プール】&#10;有形固定資産減価償却率">
          <a:extLst>
            <a:ext uri="{FF2B5EF4-FFF2-40B4-BE49-F238E27FC236}">
              <a16:creationId xmlns:a16="http://schemas.microsoft.com/office/drawing/2014/main" id="{704CE49D-6BFE-4C25-A9F3-B8DE76C550AA}"/>
            </a:ext>
          </a:extLst>
        </xdr:cNvPr>
        <xdr:cNvSpPr txBox="1"/>
      </xdr:nvSpPr>
      <xdr:spPr>
        <a:xfrm>
          <a:off x="3582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156862</xdr:rowOff>
    </xdr:from>
    <xdr:ext cx="405111" cy="259045"/>
    <xdr:sp macro="" textlink="">
      <xdr:nvSpPr>
        <xdr:cNvPr id="204" name="n_2mainValue【体育館・プール】&#10;有形固定資産減価償却率">
          <a:extLst>
            <a:ext uri="{FF2B5EF4-FFF2-40B4-BE49-F238E27FC236}">
              <a16:creationId xmlns:a16="http://schemas.microsoft.com/office/drawing/2014/main" id="{FE3CB0CC-2FE3-463C-AB4F-2FDC6021AE80}"/>
            </a:ext>
          </a:extLst>
        </xdr:cNvPr>
        <xdr:cNvSpPr txBox="1"/>
      </xdr:nvSpPr>
      <xdr:spPr>
        <a:xfrm>
          <a:off x="2705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116857</xdr:rowOff>
    </xdr:from>
    <xdr:ext cx="405111" cy="259045"/>
    <xdr:sp macro="" textlink="">
      <xdr:nvSpPr>
        <xdr:cNvPr id="205" name="n_3mainValue【体育館・プール】&#10;有形固定資産減価償却率">
          <a:extLst>
            <a:ext uri="{FF2B5EF4-FFF2-40B4-BE49-F238E27FC236}">
              <a16:creationId xmlns:a16="http://schemas.microsoft.com/office/drawing/2014/main" id="{54123F06-E5F8-45A5-B06C-A59F8580A6C9}"/>
            </a:ext>
          </a:extLst>
        </xdr:cNvPr>
        <xdr:cNvSpPr txBox="1"/>
      </xdr:nvSpPr>
      <xdr:spPr>
        <a:xfrm>
          <a:off x="1816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76852</xdr:rowOff>
    </xdr:from>
    <xdr:ext cx="405111" cy="259045"/>
    <xdr:sp macro="" textlink="">
      <xdr:nvSpPr>
        <xdr:cNvPr id="206" name="n_4mainValue【体育館・プール】&#10;有形固定資産減価償却率">
          <a:extLst>
            <a:ext uri="{FF2B5EF4-FFF2-40B4-BE49-F238E27FC236}">
              <a16:creationId xmlns:a16="http://schemas.microsoft.com/office/drawing/2014/main" id="{616A79AF-A965-47BB-BEDF-D723C9798BC3}"/>
            </a:ext>
          </a:extLst>
        </xdr:cNvPr>
        <xdr:cNvSpPr txBox="1"/>
      </xdr:nvSpPr>
      <xdr:spPr>
        <a:xfrm>
          <a:off x="927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F2D578B-D4D7-45EC-A430-41524E82066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7AE698E-12A1-4E9F-8D18-36E2815B3B0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F3657F1-AF02-45FA-A717-50579C935F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EBF9215-E113-4640-8762-5A2D33B68C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B273B2E-70C1-480A-82B4-012D7A6AADA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0BEBEF5-68F8-4830-A76D-32041CA1559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8601CD2-0C1D-47A5-AE93-FF01909E887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7C8A82F-161B-42D6-99C5-7219662041C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8C4F956-56DD-4FF9-8079-BA714719AA8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2F5EB45-320E-4C58-A94A-2EC7969FF1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FC7A85C-34C6-42F9-A99F-F9F03BEB0A4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E78ED4B-BC6D-4F30-A8A6-EEA30570388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8D97BD4-C634-4B4C-AB30-D468B8614A4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E3A3E7B-8741-470D-992F-A8E26E708BA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B470A58-1DFA-4FC4-9BA9-B6BCE584636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A34BF2B-FF81-4AEE-9962-D71ADD8B208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F356A5C-3D08-495F-8525-7D82587BC8C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D0114BB-B0D5-43B4-AC78-57ABB5EB2A2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AC5EE48-3EF5-4976-B9C5-1BE891411DC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B5E943C2-5698-43B0-9924-6D86E0DE5B1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8738000-9EB3-4C91-B7C4-C517D58690C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001C03D-FEBA-4F93-8E97-7F3AC8A2AB3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A3265E5-04A0-4645-B58D-FEF622F5E5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12ADF5AF-8A76-4692-9373-7EB3142702AC}"/>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D855D118-F1A9-410A-9809-C45D9D054052}"/>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C693F205-ACDF-4345-A373-84BB5B370007}"/>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A0321C9E-3327-45AC-8A67-8DEE2E1A0D76}"/>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5C0CD57-870F-4403-9A7D-FE2577C80FAE}"/>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9D40B9BB-D536-4CA9-93D6-CF358417DC4E}"/>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A1E81021-A73D-4A58-9BCA-4C7D7DA42135}"/>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FF00AB68-3773-4082-8071-F2309A2CE201}"/>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C266DA69-4CEA-43AB-96D4-E3724F20C4B7}"/>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2CD57923-A10C-468D-BAA1-E5707062D9A4}"/>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B1FC5147-25DC-4766-986F-ABFDA1F9EA0C}"/>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1DD5C41-4E08-4ABA-97FC-3E5D002CC9F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7772C13-A7D4-4315-9EC6-6C9253E497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1F9319C-E13B-446D-9183-BBAF7B4BE0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CA86248-33F0-467D-9519-00BD445617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92E961F-ADB9-4919-A713-D7D102D95B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4445</xdr:rowOff>
    </xdr:from>
    <xdr:to>
      <xdr:col>55</xdr:col>
      <xdr:colOff>50800</xdr:colOff>
      <xdr:row>61</xdr:row>
      <xdr:rowOff>106045</xdr:rowOff>
    </xdr:to>
    <xdr:sp macro="" textlink="">
      <xdr:nvSpPr>
        <xdr:cNvPr id="246" name="楕円 245">
          <a:extLst>
            <a:ext uri="{FF2B5EF4-FFF2-40B4-BE49-F238E27FC236}">
              <a16:creationId xmlns:a16="http://schemas.microsoft.com/office/drawing/2014/main" id="{9CD8F0AF-B40A-4692-A693-07FA722B47EA}"/>
            </a:ext>
          </a:extLst>
        </xdr:cNvPr>
        <xdr:cNvSpPr/>
      </xdr:nvSpPr>
      <xdr:spPr>
        <a:xfrm>
          <a:off x="10426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27322</xdr:rowOff>
    </xdr:from>
    <xdr:ext cx="469744" cy="259045"/>
    <xdr:sp macro="" textlink="">
      <xdr:nvSpPr>
        <xdr:cNvPr id="247" name="【体育館・プール】&#10;一人当たり面積該当値テキスト">
          <a:extLst>
            <a:ext uri="{FF2B5EF4-FFF2-40B4-BE49-F238E27FC236}">
              <a16:creationId xmlns:a16="http://schemas.microsoft.com/office/drawing/2014/main" id="{077CD8DA-A629-4684-985C-6A2E5A045C1B}"/>
            </a:ext>
          </a:extLst>
        </xdr:cNvPr>
        <xdr:cNvSpPr txBox="1"/>
      </xdr:nvSpPr>
      <xdr:spPr>
        <a:xfrm>
          <a:off x="10515600"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10160</xdr:rowOff>
    </xdr:from>
    <xdr:to>
      <xdr:col>50</xdr:col>
      <xdr:colOff>165100</xdr:colOff>
      <xdr:row>61</xdr:row>
      <xdr:rowOff>111760</xdr:rowOff>
    </xdr:to>
    <xdr:sp macro="" textlink="">
      <xdr:nvSpPr>
        <xdr:cNvPr id="248" name="楕円 247">
          <a:extLst>
            <a:ext uri="{FF2B5EF4-FFF2-40B4-BE49-F238E27FC236}">
              <a16:creationId xmlns:a16="http://schemas.microsoft.com/office/drawing/2014/main" id="{56757DD6-0CBB-4599-A0B1-1CEA16FD67BA}"/>
            </a:ext>
          </a:extLst>
        </xdr:cNvPr>
        <xdr:cNvSpPr/>
      </xdr:nvSpPr>
      <xdr:spPr>
        <a:xfrm>
          <a:off x="9588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55245</xdr:rowOff>
    </xdr:from>
    <xdr:to>
      <xdr:col>55</xdr:col>
      <xdr:colOff>0</xdr:colOff>
      <xdr:row>61</xdr:row>
      <xdr:rowOff>60960</xdr:rowOff>
    </xdr:to>
    <xdr:cxnSp macro="">
      <xdr:nvCxnSpPr>
        <xdr:cNvPr id="249" name="直線コネクタ 248">
          <a:extLst>
            <a:ext uri="{FF2B5EF4-FFF2-40B4-BE49-F238E27FC236}">
              <a16:creationId xmlns:a16="http://schemas.microsoft.com/office/drawing/2014/main" id="{FBD85838-3A5C-48B4-B007-5F1CAB81A665}"/>
            </a:ext>
          </a:extLst>
        </xdr:cNvPr>
        <xdr:cNvCxnSpPr/>
      </xdr:nvCxnSpPr>
      <xdr:spPr>
        <a:xfrm flipV="1">
          <a:off x="9639300" y="105136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xdr:rowOff>
    </xdr:from>
    <xdr:to>
      <xdr:col>46</xdr:col>
      <xdr:colOff>38100</xdr:colOff>
      <xdr:row>61</xdr:row>
      <xdr:rowOff>115570</xdr:rowOff>
    </xdr:to>
    <xdr:sp macro="" textlink="">
      <xdr:nvSpPr>
        <xdr:cNvPr id="250" name="楕円 249">
          <a:extLst>
            <a:ext uri="{FF2B5EF4-FFF2-40B4-BE49-F238E27FC236}">
              <a16:creationId xmlns:a16="http://schemas.microsoft.com/office/drawing/2014/main" id="{7C8F7B21-AC75-4DD1-BC3C-EDE6CBD8514E}"/>
            </a:ext>
          </a:extLst>
        </xdr:cNvPr>
        <xdr:cNvSpPr/>
      </xdr:nvSpPr>
      <xdr:spPr>
        <a:xfrm>
          <a:off x="8699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60960</xdr:rowOff>
    </xdr:from>
    <xdr:to>
      <xdr:col>50</xdr:col>
      <xdr:colOff>114300</xdr:colOff>
      <xdr:row>61</xdr:row>
      <xdr:rowOff>64770</xdr:rowOff>
    </xdr:to>
    <xdr:cxnSp macro="">
      <xdr:nvCxnSpPr>
        <xdr:cNvPr id="251" name="直線コネクタ 250">
          <a:extLst>
            <a:ext uri="{FF2B5EF4-FFF2-40B4-BE49-F238E27FC236}">
              <a16:creationId xmlns:a16="http://schemas.microsoft.com/office/drawing/2014/main" id="{F2514EA1-E49A-4654-9AD7-FF42AFA1B3F6}"/>
            </a:ext>
          </a:extLst>
        </xdr:cNvPr>
        <xdr:cNvCxnSpPr/>
      </xdr:nvCxnSpPr>
      <xdr:spPr>
        <a:xfrm flipV="1">
          <a:off x="8750300" y="10519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17780</xdr:rowOff>
    </xdr:from>
    <xdr:to>
      <xdr:col>41</xdr:col>
      <xdr:colOff>101600</xdr:colOff>
      <xdr:row>61</xdr:row>
      <xdr:rowOff>119380</xdr:rowOff>
    </xdr:to>
    <xdr:sp macro="" textlink="">
      <xdr:nvSpPr>
        <xdr:cNvPr id="252" name="楕円 251">
          <a:extLst>
            <a:ext uri="{FF2B5EF4-FFF2-40B4-BE49-F238E27FC236}">
              <a16:creationId xmlns:a16="http://schemas.microsoft.com/office/drawing/2014/main" id="{AF9FE1F3-5E6C-4A2B-BB71-9A0DF0F5C9CF}"/>
            </a:ext>
          </a:extLst>
        </xdr:cNvPr>
        <xdr:cNvSpPr/>
      </xdr:nvSpPr>
      <xdr:spPr>
        <a:xfrm>
          <a:off x="781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64770</xdr:rowOff>
    </xdr:from>
    <xdr:to>
      <xdr:col>45</xdr:col>
      <xdr:colOff>177800</xdr:colOff>
      <xdr:row>61</xdr:row>
      <xdr:rowOff>68580</xdr:rowOff>
    </xdr:to>
    <xdr:cxnSp macro="">
      <xdr:nvCxnSpPr>
        <xdr:cNvPr id="253" name="直線コネクタ 252">
          <a:extLst>
            <a:ext uri="{FF2B5EF4-FFF2-40B4-BE49-F238E27FC236}">
              <a16:creationId xmlns:a16="http://schemas.microsoft.com/office/drawing/2014/main" id="{05B37DA5-B8DC-4240-A601-7991B1C3FA35}"/>
            </a:ext>
          </a:extLst>
        </xdr:cNvPr>
        <xdr:cNvCxnSpPr/>
      </xdr:nvCxnSpPr>
      <xdr:spPr>
        <a:xfrm flipV="1">
          <a:off x="7861300" y="1052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13970</xdr:rowOff>
    </xdr:from>
    <xdr:to>
      <xdr:col>36</xdr:col>
      <xdr:colOff>165100</xdr:colOff>
      <xdr:row>61</xdr:row>
      <xdr:rowOff>115570</xdr:rowOff>
    </xdr:to>
    <xdr:sp macro="" textlink="">
      <xdr:nvSpPr>
        <xdr:cNvPr id="254" name="楕円 253">
          <a:extLst>
            <a:ext uri="{FF2B5EF4-FFF2-40B4-BE49-F238E27FC236}">
              <a16:creationId xmlns:a16="http://schemas.microsoft.com/office/drawing/2014/main" id="{301F96CE-691C-4608-90AB-2A14C7330D57}"/>
            </a:ext>
          </a:extLst>
        </xdr:cNvPr>
        <xdr:cNvSpPr/>
      </xdr:nvSpPr>
      <xdr:spPr>
        <a:xfrm>
          <a:off x="6921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64770</xdr:rowOff>
    </xdr:from>
    <xdr:to>
      <xdr:col>41</xdr:col>
      <xdr:colOff>50800</xdr:colOff>
      <xdr:row>61</xdr:row>
      <xdr:rowOff>68580</xdr:rowOff>
    </xdr:to>
    <xdr:cxnSp macro="">
      <xdr:nvCxnSpPr>
        <xdr:cNvPr id="255" name="直線コネクタ 254">
          <a:extLst>
            <a:ext uri="{FF2B5EF4-FFF2-40B4-BE49-F238E27FC236}">
              <a16:creationId xmlns:a16="http://schemas.microsoft.com/office/drawing/2014/main" id="{AF6D3570-FE0F-48B4-9C4C-1FD785E26B70}"/>
            </a:ext>
          </a:extLst>
        </xdr:cNvPr>
        <xdr:cNvCxnSpPr/>
      </xdr:nvCxnSpPr>
      <xdr:spPr>
        <a:xfrm>
          <a:off x="6972300" y="1052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3273E6E-6A81-43C4-AA45-A46351463675}"/>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5A19FF36-2A94-4E22-871D-41DD45DF7C88}"/>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9AC1FCC1-05F4-4BFD-BC65-80977C7AFE81}"/>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A23274A5-6EC0-430A-B0C5-FFBFF35424AA}"/>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128287</xdr:rowOff>
    </xdr:from>
    <xdr:ext cx="469744" cy="259045"/>
    <xdr:sp macro="" textlink="">
      <xdr:nvSpPr>
        <xdr:cNvPr id="260" name="n_1mainValue【体育館・プール】&#10;一人当たり面積">
          <a:extLst>
            <a:ext uri="{FF2B5EF4-FFF2-40B4-BE49-F238E27FC236}">
              <a16:creationId xmlns:a16="http://schemas.microsoft.com/office/drawing/2014/main" id="{C1C87834-B60F-4174-A927-F8A522C92768}"/>
            </a:ext>
          </a:extLst>
        </xdr:cNvPr>
        <xdr:cNvSpPr txBox="1"/>
      </xdr:nvSpPr>
      <xdr:spPr>
        <a:xfrm>
          <a:off x="939172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132097</xdr:rowOff>
    </xdr:from>
    <xdr:ext cx="469744" cy="259045"/>
    <xdr:sp macro="" textlink="">
      <xdr:nvSpPr>
        <xdr:cNvPr id="261" name="n_2mainValue【体育館・プール】&#10;一人当たり面積">
          <a:extLst>
            <a:ext uri="{FF2B5EF4-FFF2-40B4-BE49-F238E27FC236}">
              <a16:creationId xmlns:a16="http://schemas.microsoft.com/office/drawing/2014/main" id="{C5127766-27EC-481A-8B70-6C7C0D122FA9}"/>
            </a:ext>
          </a:extLst>
        </xdr:cNvPr>
        <xdr:cNvSpPr txBox="1"/>
      </xdr:nvSpPr>
      <xdr:spPr>
        <a:xfrm>
          <a:off x="85154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135907</xdr:rowOff>
    </xdr:from>
    <xdr:ext cx="469744" cy="259045"/>
    <xdr:sp macro="" textlink="">
      <xdr:nvSpPr>
        <xdr:cNvPr id="262" name="n_3mainValue【体育館・プール】&#10;一人当たり面積">
          <a:extLst>
            <a:ext uri="{FF2B5EF4-FFF2-40B4-BE49-F238E27FC236}">
              <a16:creationId xmlns:a16="http://schemas.microsoft.com/office/drawing/2014/main" id="{4429119A-3446-49E6-B685-16BAE9249590}"/>
            </a:ext>
          </a:extLst>
        </xdr:cNvPr>
        <xdr:cNvSpPr txBox="1"/>
      </xdr:nvSpPr>
      <xdr:spPr>
        <a:xfrm>
          <a:off x="76264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132097</xdr:rowOff>
    </xdr:from>
    <xdr:ext cx="469744" cy="259045"/>
    <xdr:sp macro="" textlink="">
      <xdr:nvSpPr>
        <xdr:cNvPr id="263" name="n_4mainValue【体育館・プール】&#10;一人当たり面積">
          <a:extLst>
            <a:ext uri="{FF2B5EF4-FFF2-40B4-BE49-F238E27FC236}">
              <a16:creationId xmlns:a16="http://schemas.microsoft.com/office/drawing/2014/main" id="{3A610F15-D762-47E3-9608-E6EBF28ECFFE}"/>
            </a:ext>
          </a:extLst>
        </xdr:cNvPr>
        <xdr:cNvSpPr txBox="1"/>
      </xdr:nvSpPr>
      <xdr:spPr>
        <a:xfrm>
          <a:off x="67374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FBBACAA-B6C3-4B0D-A8E5-A7DECD762EE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2F72FDA-EC4F-4D63-809F-DC1ECBBEBDA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1C8F59B-379B-4C08-A8F1-DBB7ADC0A4D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5EF5C9-59C6-484C-8070-A07C36AA57C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2005685-FFBC-40E1-AA28-69D8CD01F2E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615654B-AF8B-4771-A023-BC3FDC79B1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5AB0CD6-C88F-4DFE-B983-85F4D7F6624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35C7831-0155-4F1F-9183-B83AED0CFA2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071923A-80AB-463B-8A9D-9668EBE41ED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C9D3591-D185-44E5-97CB-806EB352E97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1C6D2E9-F60D-4A4C-A2D8-7688254A514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2502D23-496F-45DC-9428-020A787DE57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F5704C9-227C-448D-97DE-8BDD948F5AF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31CCFE3-FDA1-4322-ADED-513C2896FA2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3D9FEA9-95B7-4FD2-83BF-FF75D8A360A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0507AA0-A520-446F-93BF-9E13BEB7846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3272067-A909-4E24-A765-21490CCE87A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7AB2F4C-407D-4897-8B77-A458BEE13C7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BC35070-8592-4A0B-B62C-70739E66E21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A36AA02-1808-4F47-9CB6-114732173AC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074EF1C-C788-47D6-BE38-AD4F8445D86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3B96E8B-FC24-4E68-9505-18FD01C3EC7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774B8F9-C0BF-41E2-A9E5-906B192E911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355932A-F9A3-4943-9846-583D6DBE92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DA053E90-4079-40F7-8E08-980AC96DCA2A}"/>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AA293975-763D-47E6-A3F3-EE1AFBB6328A}"/>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8E6B623A-95CE-4974-AB39-1F555052D8AA}"/>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1EA5E328-F6E6-4D68-923F-97278411484C}"/>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315DD07D-5592-4F63-897A-DC9BDE19072E}"/>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8E1BD053-5C18-4412-9518-84DE88422E1C}"/>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C801C05E-F5F7-42EC-B00C-181A7BD79E8E}"/>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91A3C982-3660-4376-B34B-737CD58C7CEB}"/>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B1F9A06A-AEB7-4497-A96B-BDD756CD9B2D}"/>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1EABCB83-4DD4-4EE3-A01F-CAF92BAE0BB6}"/>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83A5F8B0-423A-46A9-A79F-99A96A329889}"/>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8AD7C62-B89C-4F37-9C55-715D86C29A5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5C2297-CB06-47E3-A835-23D3051143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64670C-30C1-4DF9-AA33-47E404F03D8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41278C1-E920-4AF7-9FDC-CC925195DB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D13604-3E48-4600-B36A-4DD98955F21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168275</xdr:rowOff>
    </xdr:from>
    <xdr:to>
      <xdr:col>24</xdr:col>
      <xdr:colOff>114300</xdr:colOff>
      <xdr:row>82</xdr:row>
      <xdr:rowOff>98425</xdr:rowOff>
    </xdr:to>
    <xdr:sp macro="" textlink="">
      <xdr:nvSpPr>
        <xdr:cNvPr id="304" name="楕円 303">
          <a:extLst>
            <a:ext uri="{FF2B5EF4-FFF2-40B4-BE49-F238E27FC236}">
              <a16:creationId xmlns:a16="http://schemas.microsoft.com/office/drawing/2014/main" id="{9FA9F275-1D51-4AB3-98AE-626567FCE0A6}"/>
            </a:ext>
          </a:extLst>
        </xdr:cNvPr>
        <xdr:cNvSpPr/>
      </xdr:nvSpPr>
      <xdr:spPr>
        <a:xfrm>
          <a:off x="45847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19702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586C267-1C52-4ABF-BE74-C7FC98A989C7}"/>
            </a:ext>
          </a:extLst>
        </xdr:cNvPr>
        <xdr:cNvSpPr txBox="1"/>
      </xdr:nvSpPr>
      <xdr:spPr>
        <a:xfrm>
          <a:off x="4673600"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21589</xdr:rowOff>
    </xdr:from>
    <xdr:to>
      <xdr:col>20</xdr:col>
      <xdr:colOff>38100</xdr:colOff>
      <xdr:row>82</xdr:row>
      <xdr:rowOff>123189</xdr:rowOff>
    </xdr:to>
    <xdr:sp macro="" textlink="">
      <xdr:nvSpPr>
        <xdr:cNvPr id="306" name="楕円 305">
          <a:extLst>
            <a:ext uri="{FF2B5EF4-FFF2-40B4-BE49-F238E27FC236}">
              <a16:creationId xmlns:a16="http://schemas.microsoft.com/office/drawing/2014/main" id="{A639CF50-5DFA-4B43-8CB7-A55E384EBEEE}"/>
            </a:ext>
          </a:extLst>
        </xdr:cNvPr>
        <xdr:cNvSpPr/>
      </xdr:nvSpPr>
      <xdr:spPr>
        <a:xfrm>
          <a:off x="3746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47625</xdr:rowOff>
    </xdr:from>
    <xdr:to>
      <xdr:col>24</xdr:col>
      <xdr:colOff>63500</xdr:colOff>
      <xdr:row>82</xdr:row>
      <xdr:rowOff>72389</xdr:rowOff>
    </xdr:to>
    <xdr:cxnSp macro="">
      <xdr:nvCxnSpPr>
        <xdr:cNvPr id="307" name="直線コネクタ 306">
          <a:extLst>
            <a:ext uri="{FF2B5EF4-FFF2-40B4-BE49-F238E27FC236}">
              <a16:creationId xmlns:a16="http://schemas.microsoft.com/office/drawing/2014/main" id="{D3B3C1DF-669A-4E4C-914E-2C45CCA9CDC2}"/>
            </a:ext>
          </a:extLst>
        </xdr:cNvPr>
        <xdr:cNvCxnSpPr/>
      </xdr:nvCxnSpPr>
      <xdr:spPr>
        <a:xfrm flipV="1">
          <a:off x="3797300" y="14106525"/>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08" name="楕円 307">
          <a:extLst>
            <a:ext uri="{FF2B5EF4-FFF2-40B4-BE49-F238E27FC236}">
              <a16:creationId xmlns:a16="http://schemas.microsoft.com/office/drawing/2014/main" id="{C45270C5-3AC4-44AB-93D8-B9655A0CC903}"/>
            </a:ext>
          </a:extLst>
        </xdr:cNvPr>
        <xdr:cNvSpPr/>
      </xdr:nvSpPr>
      <xdr:spPr>
        <a:xfrm>
          <a:off x="2857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72389</xdr:rowOff>
    </xdr:to>
    <xdr:cxnSp macro="">
      <xdr:nvCxnSpPr>
        <xdr:cNvPr id="309" name="直線コネクタ 308">
          <a:extLst>
            <a:ext uri="{FF2B5EF4-FFF2-40B4-BE49-F238E27FC236}">
              <a16:creationId xmlns:a16="http://schemas.microsoft.com/office/drawing/2014/main" id="{EC00E789-408A-430F-887F-1BDFCAB4DED8}"/>
            </a:ext>
          </a:extLst>
        </xdr:cNvPr>
        <xdr:cNvCxnSpPr/>
      </xdr:nvCxnSpPr>
      <xdr:spPr>
        <a:xfrm>
          <a:off x="2908300" y="140970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126364</xdr:rowOff>
    </xdr:from>
    <xdr:to>
      <xdr:col>10</xdr:col>
      <xdr:colOff>165100</xdr:colOff>
      <xdr:row>82</xdr:row>
      <xdr:rowOff>56514</xdr:rowOff>
    </xdr:to>
    <xdr:sp macro="" textlink="">
      <xdr:nvSpPr>
        <xdr:cNvPr id="310" name="楕円 309">
          <a:extLst>
            <a:ext uri="{FF2B5EF4-FFF2-40B4-BE49-F238E27FC236}">
              <a16:creationId xmlns:a16="http://schemas.microsoft.com/office/drawing/2014/main" id="{8C00689D-3652-4B1A-9B5B-503A51347ABB}"/>
            </a:ext>
          </a:extLst>
        </xdr:cNvPr>
        <xdr:cNvSpPr/>
      </xdr:nvSpPr>
      <xdr:spPr>
        <a:xfrm>
          <a:off x="1968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5714</xdr:rowOff>
    </xdr:from>
    <xdr:to>
      <xdr:col>15</xdr:col>
      <xdr:colOff>50800</xdr:colOff>
      <xdr:row>82</xdr:row>
      <xdr:rowOff>38100</xdr:rowOff>
    </xdr:to>
    <xdr:cxnSp macro="">
      <xdr:nvCxnSpPr>
        <xdr:cNvPr id="311" name="直線コネクタ 310">
          <a:extLst>
            <a:ext uri="{FF2B5EF4-FFF2-40B4-BE49-F238E27FC236}">
              <a16:creationId xmlns:a16="http://schemas.microsoft.com/office/drawing/2014/main" id="{402CB3F1-2B43-4324-9E1F-F35F88ADD21E}"/>
            </a:ext>
          </a:extLst>
        </xdr:cNvPr>
        <xdr:cNvCxnSpPr/>
      </xdr:nvCxnSpPr>
      <xdr:spPr>
        <a:xfrm>
          <a:off x="2019300" y="140646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86361</xdr:rowOff>
    </xdr:from>
    <xdr:to>
      <xdr:col>6</xdr:col>
      <xdr:colOff>38100</xdr:colOff>
      <xdr:row>82</xdr:row>
      <xdr:rowOff>16511</xdr:rowOff>
    </xdr:to>
    <xdr:sp macro="" textlink="">
      <xdr:nvSpPr>
        <xdr:cNvPr id="312" name="楕円 311">
          <a:extLst>
            <a:ext uri="{FF2B5EF4-FFF2-40B4-BE49-F238E27FC236}">
              <a16:creationId xmlns:a16="http://schemas.microsoft.com/office/drawing/2014/main" id="{F5FF3359-88A9-4D66-9A0D-B1679718E23F}"/>
            </a:ext>
          </a:extLst>
        </xdr:cNvPr>
        <xdr:cNvSpPr/>
      </xdr:nvSpPr>
      <xdr:spPr>
        <a:xfrm>
          <a:off x="1079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137161</xdr:rowOff>
    </xdr:from>
    <xdr:to>
      <xdr:col>10</xdr:col>
      <xdr:colOff>114300</xdr:colOff>
      <xdr:row>82</xdr:row>
      <xdr:rowOff>5714</xdr:rowOff>
    </xdr:to>
    <xdr:cxnSp macro="">
      <xdr:nvCxnSpPr>
        <xdr:cNvPr id="313" name="直線コネクタ 312">
          <a:extLst>
            <a:ext uri="{FF2B5EF4-FFF2-40B4-BE49-F238E27FC236}">
              <a16:creationId xmlns:a16="http://schemas.microsoft.com/office/drawing/2014/main" id="{8DC4BA74-9065-4CC6-8F57-175A0E9D06D5}"/>
            </a:ext>
          </a:extLst>
        </xdr:cNvPr>
        <xdr:cNvCxnSpPr/>
      </xdr:nvCxnSpPr>
      <xdr:spPr>
        <a:xfrm>
          <a:off x="1130300" y="140246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92743145-5C24-4453-B63F-A3320709AF7B}"/>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8453C694-A1F5-413B-BCD1-67CEACC2032C}"/>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F45FC0A9-5579-45F2-A94D-1C705FBE42E5}"/>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3E132764-B810-4081-8935-D6B4A259EAE2}"/>
            </a:ext>
          </a:extLst>
        </xdr:cNvPr>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139716</xdr:rowOff>
    </xdr:from>
    <xdr:ext cx="405111" cy="259045"/>
    <xdr:sp macro="" textlink="">
      <xdr:nvSpPr>
        <xdr:cNvPr id="318" name="n_1mainValue【福祉施設】&#10;有形固定資産減価償却率">
          <a:extLst>
            <a:ext uri="{FF2B5EF4-FFF2-40B4-BE49-F238E27FC236}">
              <a16:creationId xmlns:a16="http://schemas.microsoft.com/office/drawing/2014/main" id="{69382312-F26B-48F5-942D-F0907C6111D4}"/>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9" name="n_2mainValue【福祉施設】&#10;有形固定資産減価償却率">
          <a:extLst>
            <a:ext uri="{FF2B5EF4-FFF2-40B4-BE49-F238E27FC236}">
              <a16:creationId xmlns:a16="http://schemas.microsoft.com/office/drawing/2014/main" id="{881AF980-C0D0-4E2B-BEF0-F2193A48669B}"/>
            </a:ext>
          </a:extLst>
        </xdr:cNvPr>
        <xdr:cNvSpPr txBox="1"/>
      </xdr:nvSpPr>
      <xdr:spPr>
        <a:xfrm>
          <a:off x="2705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73041</xdr:rowOff>
    </xdr:from>
    <xdr:ext cx="405111" cy="259045"/>
    <xdr:sp macro="" textlink="">
      <xdr:nvSpPr>
        <xdr:cNvPr id="320" name="n_3mainValue【福祉施設】&#10;有形固定資産減価償却率">
          <a:extLst>
            <a:ext uri="{FF2B5EF4-FFF2-40B4-BE49-F238E27FC236}">
              <a16:creationId xmlns:a16="http://schemas.microsoft.com/office/drawing/2014/main" id="{4A6EC14A-7023-4FBB-B34E-DDEC88945EBA}"/>
            </a:ext>
          </a:extLst>
        </xdr:cNvPr>
        <xdr:cNvSpPr txBox="1"/>
      </xdr:nvSpPr>
      <xdr:spPr>
        <a:xfrm>
          <a:off x="1816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33038</xdr:rowOff>
    </xdr:from>
    <xdr:ext cx="405111" cy="259045"/>
    <xdr:sp macro="" textlink="">
      <xdr:nvSpPr>
        <xdr:cNvPr id="321" name="n_4mainValue【福祉施設】&#10;有形固定資産減価償却率">
          <a:extLst>
            <a:ext uri="{FF2B5EF4-FFF2-40B4-BE49-F238E27FC236}">
              <a16:creationId xmlns:a16="http://schemas.microsoft.com/office/drawing/2014/main" id="{1F2FDEEC-45F3-4FDA-A07B-8F612D3D3433}"/>
            </a:ext>
          </a:extLst>
        </xdr:cNvPr>
        <xdr:cNvSpPr txBox="1"/>
      </xdr:nvSpPr>
      <xdr:spPr>
        <a:xfrm>
          <a:off x="927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3AD234B-D2D0-4A17-82CF-B37B43FFA3D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1EF9385-415A-48F5-99E3-5C9363194B2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D637D73-2C5A-440D-B064-267573D8F8F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50F075A-D6C0-414C-B4FE-D0A1A70738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320BE78-72EA-424C-BF36-4977313844C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8D41FC2-1AFA-4D11-9FEF-33E22EE032E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01F3E23-E05B-47DE-BC4B-0BC9C4547F0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EE5AA59-B700-49F2-9496-0892003662C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292599D-36B8-4686-87D1-718B6FF7F6C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EBE84C3-0752-45EA-A191-B1DD4607920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5A2056D-199F-46CB-A983-BFEC8883B76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D85A3CD-3918-4ADF-B4CE-DD288C09964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D422CB6-B35E-492F-ABD0-61DB8D00858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6EFAE3C-8F42-46C7-907E-ABE66283FD9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4FA79C0-62D1-43FA-B5ED-AAD961882D4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35A2905-EBFE-446E-8053-10DE2C57A02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493FA7E-384D-4945-BBD8-80D946C299C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58659A3E-24D6-4102-81E9-ED07F65E901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F2DB857-523A-48C2-9C88-2F8B7783915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2A1DABF-B056-4434-B3CC-ECC885626EC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2B4ADE7-1A7D-4479-AD6C-C4E9CEF6D44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A0C500F-0881-45AB-A39E-4B203E22A0C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C757CD59-38A1-462B-A921-46C561A120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4C7C9999-CE32-4C23-A21D-90818F2F99BD}"/>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831CD7AE-03F1-495E-940A-E3C65A92F64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E5C2597F-FCE4-4D19-A5F1-143860FC36E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32E05E8E-571E-4CDD-894E-5301BCD92CDB}"/>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464826C-BED9-4FF9-B304-BCEAC8F62141}"/>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1BDD95C2-6571-4538-997F-DCAD178B953F}"/>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D60A3CEF-B7C4-4DF7-9270-1FA401864CBA}"/>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FD9CCEB1-4525-4000-AC27-7AE288629829}"/>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BF3F2D96-42A8-4722-B358-261E05739604}"/>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14FF48EF-2331-492C-8268-027F57A36C52}"/>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55EA84AD-BD89-46A2-AE4C-1C879C80C412}"/>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8CAA1AA-C108-44D8-BD80-AA14DD06660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7682D9A-A150-49AA-9257-B4E9A3A0E4D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A39AE7D-A5F2-49AF-A210-C69A73AA86F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03FEDCD-C8DF-46E3-AD20-F1969E098C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1AD98BA-434C-4ADD-8E5E-46FAC344DE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97789</xdr:rowOff>
    </xdr:from>
    <xdr:to>
      <xdr:col>55</xdr:col>
      <xdr:colOff>50800</xdr:colOff>
      <xdr:row>84</xdr:row>
      <xdr:rowOff>27939</xdr:rowOff>
    </xdr:to>
    <xdr:sp macro="" textlink="">
      <xdr:nvSpPr>
        <xdr:cNvPr id="361" name="楕円 360">
          <a:extLst>
            <a:ext uri="{FF2B5EF4-FFF2-40B4-BE49-F238E27FC236}">
              <a16:creationId xmlns:a16="http://schemas.microsoft.com/office/drawing/2014/main" id="{4E094CBE-2C06-4F02-8193-91443F664C96}"/>
            </a:ext>
          </a:extLst>
        </xdr:cNvPr>
        <xdr:cNvSpPr/>
      </xdr:nvSpPr>
      <xdr:spPr>
        <a:xfrm>
          <a:off x="10426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120666</xdr:rowOff>
    </xdr:from>
    <xdr:ext cx="469744" cy="259045"/>
    <xdr:sp macro="" textlink="">
      <xdr:nvSpPr>
        <xdr:cNvPr id="362" name="【福祉施設】&#10;一人当たり面積該当値テキスト">
          <a:extLst>
            <a:ext uri="{FF2B5EF4-FFF2-40B4-BE49-F238E27FC236}">
              <a16:creationId xmlns:a16="http://schemas.microsoft.com/office/drawing/2014/main" id="{34E9D69C-17B8-4C73-BE01-D0592AE4F646}"/>
            </a:ext>
          </a:extLst>
        </xdr:cNvPr>
        <xdr:cNvSpPr txBox="1"/>
      </xdr:nvSpPr>
      <xdr:spPr>
        <a:xfrm>
          <a:off x="10515600"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82550</xdr:rowOff>
    </xdr:from>
    <xdr:to>
      <xdr:col>50</xdr:col>
      <xdr:colOff>165100</xdr:colOff>
      <xdr:row>84</xdr:row>
      <xdr:rowOff>12700</xdr:rowOff>
    </xdr:to>
    <xdr:sp macro="" textlink="">
      <xdr:nvSpPr>
        <xdr:cNvPr id="363" name="楕円 362">
          <a:extLst>
            <a:ext uri="{FF2B5EF4-FFF2-40B4-BE49-F238E27FC236}">
              <a16:creationId xmlns:a16="http://schemas.microsoft.com/office/drawing/2014/main" id="{6B256A5C-3565-48C2-A80B-1C9CEACEB419}"/>
            </a:ext>
          </a:extLst>
        </xdr:cNvPr>
        <xdr:cNvSpPr/>
      </xdr:nvSpPr>
      <xdr:spPr>
        <a:xfrm>
          <a:off x="9588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133350</xdr:rowOff>
    </xdr:from>
    <xdr:to>
      <xdr:col>55</xdr:col>
      <xdr:colOff>0</xdr:colOff>
      <xdr:row>83</xdr:row>
      <xdr:rowOff>148589</xdr:rowOff>
    </xdr:to>
    <xdr:cxnSp macro="">
      <xdr:nvCxnSpPr>
        <xdr:cNvPr id="364" name="直線コネクタ 363">
          <a:extLst>
            <a:ext uri="{FF2B5EF4-FFF2-40B4-BE49-F238E27FC236}">
              <a16:creationId xmlns:a16="http://schemas.microsoft.com/office/drawing/2014/main" id="{AEE5D056-076E-4AE7-8086-5F81E950E356}"/>
            </a:ext>
          </a:extLst>
        </xdr:cNvPr>
        <xdr:cNvCxnSpPr/>
      </xdr:nvCxnSpPr>
      <xdr:spPr>
        <a:xfrm>
          <a:off x="9639300" y="143637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86361</xdr:rowOff>
    </xdr:from>
    <xdr:to>
      <xdr:col>46</xdr:col>
      <xdr:colOff>38100</xdr:colOff>
      <xdr:row>84</xdr:row>
      <xdr:rowOff>16511</xdr:rowOff>
    </xdr:to>
    <xdr:sp macro="" textlink="">
      <xdr:nvSpPr>
        <xdr:cNvPr id="365" name="楕円 364">
          <a:extLst>
            <a:ext uri="{FF2B5EF4-FFF2-40B4-BE49-F238E27FC236}">
              <a16:creationId xmlns:a16="http://schemas.microsoft.com/office/drawing/2014/main" id="{082C77A7-9A6B-4D29-A43D-A55C30F32164}"/>
            </a:ext>
          </a:extLst>
        </xdr:cNvPr>
        <xdr:cNvSpPr/>
      </xdr:nvSpPr>
      <xdr:spPr>
        <a:xfrm>
          <a:off x="8699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133350</xdr:rowOff>
    </xdr:from>
    <xdr:to>
      <xdr:col>50</xdr:col>
      <xdr:colOff>114300</xdr:colOff>
      <xdr:row>83</xdr:row>
      <xdr:rowOff>137161</xdr:rowOff>
    </xdr:to>
    <xdr:cxnSp macro="">
      <xdr:nvCxnSpPr>
        <xdr:cNvPr id="366" name="直線コネクタ 365">
          <a:extLst>
            <a:ext uri="{FF2B5EF4-FFF2-40B4-BE49-F238E27FC236}">
              <a16:creationId xmlns:a16="http://schemas.microsoft.com/office/drawing/2014/main" id="{C2C7A02D-F54B-4806-9485-02694DE14BB0}"/>
            </a:ext>
          </a:extLst>
        </xdr:cNvPr>
        <xdr:cNvCxnSpPr/>
      </xdr:nvCxnSpPr>
      <xdr:spPr>
        <a:xfrm flipV="1">
          <a:off x="8750300" y="14363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90170</xdr:rowOff>
    </xdr:from>
    <xdr:to>
      <xdr:col>41</xdr:col>
      <xdr:colOff>101600</xdr:colOff>
      <xdr:row>84</xdr:row>
      <xdr:rowOff>20320</xdr:rowOff>
    </xdr:to>
    <xdr:sp macro="" textlink="">
      <xdr:nvSpPr>
        <xdr:cNvPr id="367" name="楕円 366">
          <a:extLst>
            <a:ext uri="{FF2B5EF4-FFF2-40B4-BE49-F238E27FC236}">
              <a16:creationId xmlns:a16="http://schemas.microsoft.com/office/drawing/2014/main" id="{18F0110D-7C71-43CC-84F7-CEC01E979E7C}"/>
            </a:ext>
          </a:extLst>
        </xdr:cNvPr>
        <xdr:cNvSpPr/>
      </xdr:nvSpPr>
      <xdr:spPr>
        <a:xfrm>
          <a:off x="7810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137161</xdr:rowOff>
    </xdr:from>
    <xdr:to>
      <xdr:col>45</xdr:col>
      <xdr:colOff>177800</xdr:colOff>
      <xdr:row>83</xdr:row>
      <xdr:rowOff>140970</xdr:rowOff>
    </xdr:to>
    <xdr:cxnSp macro="">
      <xdr:nvCxnSpPr>
        <xdr:cNvPr id="368" name="直線コネクタ 367">
          <a:extLst>
            <a:ext uri="{FF2B5EF4-FFF2-40B4-BE49-F238E27FC236}">
              <a16:creationId xmlns:a16="http://schemas.microsoft.com/office/drawing/2014/main" id="{A428B2C8-62D8-4048-A00B-C6DB854E092C}"/>
            </a:ext>
          </a:extLst>
        </xdr:cNvPr>
        <xdr:cNvCxnSpPr/>
      </xdr:nvCxnSpPr>
      <xdr:spPr>
        <a:xfrm flipV="1">
          <a:off x="7861300" y="14367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97789</xdr:rowOff>
    </xdr:from>
    <xdr:to>
      <xdr:col>36</xdr:col>
      <xdr:colOff>165100</xdr:colOff>
      <xdr:row>84</xdr:row>
      <xdr:rowOff>27939</xdr:rowOff>
    </xdr:to>
    <xdr:sp macro="" textlink="">
      <xdr:nvSpPr>
        <xdr:cNvPr id="369" name="楕円 368">
          <a:extLst>
            <a:ext uri="{FF2B5EF4-FFF2-40B4-BE49-F238E27FC236}">
              <a16:creationId xmlns:a16="http://schemas.microsoft.com/office/drawing/2014/main" id="{0E341E7F-2121-4A33-B5E2-295FB94A22E9}"/>
            </a:ext>
          </a:extLst>
        </xdr:cNvPr>
        <xdr:cNvSpPr/>
      </xdr:nvSpPr>
      <xdr:spPr>
        <a:xfrm>
          <a:off x="6921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140970</xdr:rowOff>
    </xdr:from>
    <xdr:to>
      <xdr:col>41</xdr:col>
      <xdr:colOff>50800</xdr:colOff>
      <xdr:row>83</xdr:row>
      <xdr:rowOff>148589</xdr:rowOff>
    </xdr:to>
    <xdr:cxnSp macro="">
      <xdr:nvCxnSpPr>
        <xdr:cNvPr id="370" name="直線コネクタ 369">
          <a:extLst>
            <a:ext uri="{FF2B5EF4-FFF2-40B4-BE49-F238E27FC236}">
              <a16:creationId xmlns:a16="http://schemas.microsoft.com/office/drawing/2014/main" id="{4F54A034-ECD9-4269-9C2C-FE0B31CD852D}"/>
            </a:ext>
          </a:extLst>
        </xdr:cNvPr>
        <xdr:cNvCxnSpPr/>
      </xdr:nvCxnSpPr>
      <xdr:spPr>
        <a:xfrm flipV="1">
          <a:off x="6972300" y="143713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504AFBFA-91F5-41FC-A17F-B1E12A762D5E}"/>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583AE5C7-AE8D-4877-9943-EE3E786C1B3E}"/>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B2511FF1-3D4E-48BA-A5F4-75F8975DB574}"/>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98D4E236-99A4-4906-AFA0-23E04490616B}"/>
            </a:ext>
          </a:extLst>
        </xdr:cNvPr>
        <xdr:cNvSpPr txBox="1"/>
      </xdr:nvSpPr>
      <xdr:spPr>
        <a:xfrm>
          <a:off x="6737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29227</xdr:rowOff>
    </xdr:from>
    <xdr:ext cx="469744" cy="259045"/>
    <xdr:sp macro="" textlink="">
      <xdr:nvSpPr>
        <xdr:cNvPr id="375" name="n_1mainValue【福祉施設】&#10;一人当たり面積">
          <a:extLst>
            <a:ext uri="{FF2B5EF4-FFF2-40B4-BE49-F238E27FC236}">
              <a16:creationId xmlns:a16="http://schemas.microsoft.com/office/drawing/2014/main" id="{DB632F71-A9F5-4FF1-9E8B-5FBB078B2719}"/>
            </a:ext>
          </a:extLst>
        </xdr:cNvPr>
        <xdr:cNvSpPr txBox="1"/>
      </xdr:nvSpPr>
      <xdr:spPr>
        <a:xfrm>
          <a:off x="93917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33038</xdr:rowOff>
    </xdr:from>
    <xdr:ext cx="469744" cy="259045"/>
    <xdr:sp macro="" textlink="">
      <xdr:nvSpPr>
        <xdr:cNvPr id="376" name="n_2mainValue【福祉施設】&#10;一人当たり面積">
          <a:extLst>
            <a:ext uri="{FF2B5EF4-FFF2-40B4-BE49-F238E27FC236}">
              <a16:creationId xmlns:a16="http://schemas.microsoft.com/office/drawing/2014/main" id="{1FAD17A8-5A72-479D-A474-AC2B3CE5A9DF}"/>
            </a:ext>
          </a:extLst>
        </xdr:cNvPr>
        <xdr:cNvSpPr txBox="1"/>
      </xdr:nvSpPr>
      <xdr:spPr>
        <a:xfrm>
          <a:off x="8515427" y="1409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36847</xdr:rowOff>
    </xdr:from>
    <xdr:ext cx="469744" cy="259045"/>
    <xdr:sp macro="" textlink="">
      <xdr:nvSpPr>
        <xdr:cNvPr id="377" name="n_3mainValue【福祉施設】&#10;一人当たり面積">
          <a:extLst>
            <a:ext uri="{FF2B5EF4-FFF2-40B4-BE49-F238E27FC236}">
              <a16:creationId xmlns:a16="http://schemas.microsoft.com/office/drawing/2014/main" id="{7504F0AD-6077-4CFC-B349-CC7578EEB6FE}"/>
            </a:ext>
          </a:extLst>
        </xdr:cNvPr>
        <xdr:cNvSpPr txBox="1"/>
      </xdr:nvSpPr>
      <xdr:spPr>
        <a:xfrm>
          <a:off x="7626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44466</xdr:rowOff>
    </xdr:from>
    <xdr:ext cx="469744" cy="259045"/>
    <xdr:sp macro="" textlink="">
      <xdr:nvSpPr>
        <xdr:cNvPr id="378" name="n_4mainValue【福祉施設】&#10;一人当たり面積">
          <a:extLst>
            <a:ext uri="{FF2B5EF4-FFF2-40B4-BE49-F238E27FC236}">
              <a16:creationId xmlns:a16="http://schemas.microsoft.com/office/drawing/2014/main" id="{1E7993CC-104E-4B6C-A13E-B424D858C81A}"/>
            </a:ext>
          </a:extLst>
        </xdr:cNvPr>
        <xdr:cNvSpPr txBox="1"/>
      </xdr:nvSpPr>
      <xdr:spPr>
        <a:xfrm>
          <a:off x="6737427"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4BAC003-B341-42E8-AA62-58026E1E34D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ED1D470-F2F5-4279-9417-FD0F1EF3585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A328779-2BA2-412A-BCFE-97AB971E56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AB28CCF-E36F-4D4F-B49B-A7AB4FE20AF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51B219A-408D-4A48-8D4C-88CE5496A6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D989FF2-ADAE-462D-97E0-EED51C27B16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57D676D-54F1-4C38-ADA3-5F77DD5AB9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F92C841-1A0E-40B9-9C78-825B1C55BE5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7F871BEB-C606-4A9C-B9F4-26F20E06AF5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6140181-AB6D-493D-A098-D183813490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7DA4694-4CCD-45FC-9098-53270334F87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9BF3F624-9739-4E92-AA0B-19FC70F6376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A8FA5EF3-8F45-47B6-AA9E-F29E41514F5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A4915637-F028-4883-9F12-E33AD78A322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2941CF24-F5C4-47A3-B6B6-A1E64B3A6D8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5F7E3B1C-F9F0-43BF-9CB8-6CA40A5C7CB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A884A716-8DB8-49F0-B871-FDE677F59EA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7E38E67-7611-4224-9DB1-214EECC2372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CAAD7049-A286-4EAB-AD80-31B0C5EBA74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D5F2A08F-D64B-4DB6-AE5E-F51421F4804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61D3DFDA-4680-4F4C-9D8E-702390593A8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0CF46A8-91F6-4DCE-AFAF-2C16731792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DE6BD4A-A79C-4E7E-A2A1-B2393BDB2D0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D392E298-4916-4AF4-9658-44F11AD9B47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3EA2A1A-E30A-4F3B-A9DB-0A80CB922FD7}"/>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7DFEF867-458A-4361-A04F-141BF6928822}"/>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609423D-56FA-420D-9336-894E6D69D884}"/>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5019766-4DD3-48B3-A788-1816BD67E39E}"/>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31C9B754-C2A3-4EC6-8F19-2CF146870B17}"/>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9952C35-44E1-4C4F-B6BE-DE7EC6AEA305}"/>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6F31134F-8265-460B-AD20-DDFBBC3233A7}"/>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7A7848F9-F887-4136-B718-AE663E3F2EF1}"/>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4C14E9F4-BAC6-46E3-931B-D264330D92D9}"/>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E54E8358-7521-4017-BE5C-8B90D2A641D5}"/>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9C704309-5AD4-4D19-BEDC-BA2E75F31F61}"/>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5BC51CE-661A-4DEA-89B6-02C53CDEA9A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2FB5F2E-CFBF-436D-B4DA-71BEF3F5C85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5BD179C-23FA-4697-AE1E-3233A49292E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3FD60B1-7EED-4B42-8B73-5E6AFD76AC8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3B227F4-626C-493B-8276-2EAD0A71676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111125</xdr:rowOff>
    </xdr:from>
    <xdr:to>
      <xdr:col>24</xdr:col>
      <xdr:colOff>114300</xdr:colOff>
      <xdr:row>105</xdr:row>
      <xdr:rowOff>41275</xdr:rowOff>
    </xdr:to>
    <xdr:sp macro="" textlink="">
      <xdr:nvSpPr>
        <xdr:cNvPr id="419" name="楕円 418">
          <a:extLst>
            <a:ext uri="{FF2B5EF4-FFF2-40B4-BE49-F238E27FC236}">
              <a16:creationId xmlns:a16="http://schemas.microsoft.com/office/drawing/2014/main" id="{6EFE7453-E220-4EA2-950C-B53C37BEC51D}"/>
            </a:ext>
          </a:extLst>
        </xdr:cNvPr>
        <xdr:cNvSpPr/>
      </xdr:nvSpPr>
      <xdr:spPr>
        <a:xfrm>
          <a:off x="45847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89552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0AA8259-3CCD-4814-8451-9D79BF473E19}"/>
            </a:ext>
          </a:extLst>
        </xdr:cNvPr>
        <xdr:cNvSpPr txBox="1"/>
      </xdr:nvSpPr>
      <xdr:spPr>
        <a:xfrm>
          <a:off x="4673600"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73025</xdr:rowOff>
    </xdr:from>
    <xdr:to>
      <xdr:col>20</xdr:col>
      <xdr:colOff>38100</xdr:colOff>
      <xdr:row>105</xdr:row>
      <xdr:rowOff>3175</xdr:rowOff>
    </xdr:to>
    <xdr:sp macro="" textlink="">
      <xdr:nvSpPr>
        <xdr:cNvPr id="421" name="楕円 420">
          <a:extLst>
            <a:ext uri="{FF2B5EF4-FFF2-40B4-BE49-F238E27FC236}">
              <a16:creationId xmlns:a16="http://schemas.microsoft.com/office/drawing/2014/main" id="{2CAC22A4-DA3E-4BA1-80D4-8DB1B533B124}"/>
            </a:ext>
          </a:extLst>
        </xdr:cNvPr>
        <xdr:cNvSpPr/>
      </xdr:nvSpPr>
      <xdr:spPr>
        <a:xfrm>
          <a:off x="3746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123825</xdr:rowOff>
    </xdr:from>
    <xdr:to>
      <xdr:col>24</xdr:col>
      <xdr:colOff>63500</xdr:colOff>
      <xdr:row>104</xdr:row>
      <xdr:rowOff>161925</xdr:rowOff>
    </xdr:to>
    <xdr:cxnSp macro="">
      <xdr:nvCxnSpPr>
        <xdr:cNvPr id="422" name="直線コネクタ 421">
          <a:extLst>
            <a:ext uri="{FF2B5EF4-FFF2-40B4-BE49-F238E27FC236}">
              <a16:creationId xmlns:a16="http://schemas.microsoft.com/office/drawing/2014/main" id="{8223E1DB-5117-42E1-9C9D-78314E140218}"/>
            </a:ext>
          </a:extLst>
        </xdr:cNvPr>
        <xdr:cNvCxnSpPr/>
      </xdr:nvCxnSpPr>
      <xdr:spPr>
        <a:xfrm>
          <a:off x="3797300" y="179546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118745</xdr:rowOff>
    </xdr:from>
    <xdr:to>
      <xdr:col>15</xdr:col>
      <xdr:colOff>101600</xdr:colOff>
      <xdr:row>105</xdr:row>
      <xdr:rowOff>48895</xdr:rowOff>
    </xdr:to>
    <xdr:sp macro="" textlink="">
      <xdr:nvSpPr>
        <xdr:cNvPr id="423" name="楕円 422">
          <a:extLst>
            <a:ext uri="{FF2B5EF4-FFF2-40B4-BE49-F238E27FC236}">
              <a16:creationId xmlns:a16="http://schemas.microsoft.com/office/drawing/2014/main" id="{1C9DBEAB-7055-42B7-9DBA-3BDBB6107A9A}"/>
            </a:ext>
          </a:extLst>
        </xdr:cNvPr>
        <xdr:cNvSpPr/>
      </xdr:nvSpPr>
      <xdr:spPr>
        <a:xfrm>
          <a:off x="2857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123825</xdr:rowOff>
    </xdr:from>
    <xdr:to>
      <xdr:col>19</xdr:col>
      <xdr:colOff>177800</xdr:colOff>
      <xdr:row>104</xdr:row>
      <xdr:rowOff>169545</xdr:rowOff>
    </xdr:to>
    <xdr:cxnSp macro="">
      <xdr:nvCxnSpPr>
        <xdr:cNvPr id="424" name="直線コネクタ 423">
          <a:extLst>
            <a:ext uri="{FF2B5EF4-FFF2-40B4-BE49-F238E27FC236}">
              <a16:creationId xmlns:a16="http://schemas.microsoft.com/office/drawing/2014/main" id="{4C40B340-CCA2-477B-BBB1-0DA9928BC6FE}"/>
            </a:ext>
          </a:extLst>
        </xdr:cNvPr>
        <xdr:cNvCxnSpPr/>
      </xdr:nvCxnSpPr>
      <xdr:spPr>
        <a:xfrm flipV="1">
          <a:off x="2908300" y="179546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147320</xdr:rowOff>
    </xdr:from>
    <xdr:to>
      <xdr:col>10</xdr:col>
      <xdr:colOff>165100</xdr:colOff>
      <xdr:row>105</xdr:row>
      <xdr:rowOff>77470</xdr:rowOff>
    </xdr:to>
    <xdr:sp macro="" textlink="">
      <xdr:nvSpPr>
        <xdr:cNvPr id="425" name="楕円 424">
          <a:extLst>
            <a:ext uri="{FF2B5EF4-FFF2-40B4-BE49-F238E27FC236}">
              <a16:creationId xmlns:a16="http://schemas.microsoft.com/office/drawing/2014/main" id="{7EBF9DE9-56FC-4FB8-AB66-FB5A911DD09B}"/>
            </a:ext>
          </a:extLst>
        </xdr:cNvPr>
        <xdr:cNvSpPr/>
      </xdr:nvSpPr>
      <xdr:spPr>
        <a:xfrm>
          <a:off x="1968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169545</xdr:rowOff>
    </xdr:from>
    <xdr:to>
      <xdr:col>15</xdr:col>
      <xdr:colOff>50800</xdr:colOff>
      <xdr:row>105</xdr:row>
      <xdr:rowOff>26670</xdr:rowOff>
    </xdr:to>
    <xdr:cxnSp macro="">
      <xdr:nvCxnSpPr>
        <xdr:cNvPr id="426" name="直線コネクタ 425">
          <a:extLst>
            <a:ext uri="{FF2B5EF4-FFF2-40B4-BE49-F238E27FC236}">
              <a16:creationId xmlns:a16="http://schemas.microsoft.com/office/drawing/2014/main" id="{612DC9F8-04DF-4051-9D86-105CAF7D331B}"/>
            </a:ext>
          </a:extLst>
        </xdr:cNvPr>
        <xdr:cNvCxnSpPr/>
      </xdr:nvCxnSpPr>
      <xdr:spPr>
        <a:xfrm flipV="1">
          <a:off x="2019300" y="18000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84455</xdr:rowOff>
    </xdr:from>
    <xdr:to>
      <xdr:col>6</xdr:col>
      <xdr:colOff>38100</xdr:colOff>
      <xdr:row>106</xdr:row>
      <xdr:rowOff>14605</xdr:rowOff>
    </xdr:to>
    <xdr:sp macro="" textlink="">
      <xdr:nvSpPr>
        <xdr:cNvPr id="427" name="楕円 426">
          <a:extLst>
            <a:ext uri="{FF2B5EF4-FFF2-40B4-BE49-F238E27FC236}">
              <a16:creationId xmlns:a16="http://schemas.microsoft.com/office/drawing/2014/main" id="{F5B55272-1D38-4E68-9FDD-FCB46AD2A074}"/>
            </a:ext>
          </a:extLst>
        </xdr:cNvPr>
        <xdr:cNvSpPr/>
      </xdr:nvSpPr>
      <xdr:spPr>
        <a:xfrm>
          <a:off x="1079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26670</xdr:rowOff>
    </xdr:from>
    <xdr:to>
      <xdr:col>10</xdr:col>
      <xdr:colOff>114300</xdr:colOff>
      <xdr:row>105</xdr:row>
      <xdr:rowOff>135255</xdr:rowOff>
    </xdr:to>
    <xdr:cxnSp macro="">
      <xdr:nvCxnSpPr>
        <xdr:cNvPr id="428" name="直線コネクタ 427">
          <a:extLst>
            <a:ext uri="{FF2B5EF4-FFF2-40B4-BE49-F238E27FC236}">
              <a16:creationId xmlns:a16="http://schemas.microsoft.com/office/drawing/2014/main" id="{07B19872-2436-468D-85D7-56FBDE558327}"/>
            </a:ext>
          </a:extLst>
        </xdr:cNvPr>
        <xdr:cNvCxnSpPr/>
      </xdr:nvCxnSpPr>
      <xdr:spPr>
        <a:xfrm flipV="1">
          <a:off x="1130300" y="1802892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D40278C3-9E12-46B6-AE72-F77BB30A2CA1}"/>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CBD2AF82-1837-45AD-A90B-6BC68FC7296C}"/>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CF795DC7-E6E9-441D-BB40-7209AF37EBDA}"/>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B296A9AB-66DD-4148-B943-1B9D2AA09937}"/>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165752</xdr:rowOff>
    </xdr:from>
    <xdr:ext cx="405111" cy="259045"/>
    <xdr:sp macro="" textlink="">
      <xdr:nvSpPr>
        <xdr:cNvPr id="433" name="n_1mainValue【市民会館】&#10;有形固定資産減価償却率">
          <a:extLst>
            <a:ext uri="{FF2B5EF4-FFF2-40B4-BE49-F238E27FC236}">
              <a16:creationId xmlns:a16="http://schemas.microsoft.com/office/drawing/2014/main" id="{91676E7B-F1D9-4FC6-8988-6CAED5751719}"/>
            </a:ext>
          </a:extLst>
        </xdr:cNvPr>
        <xdr:cNvSpPr txBox="1"/>
      </xdr:nvSpPr>
      <xdr:spPr>
        <a:xfrm>
          <a:off x="3582044"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40022</xdr:rowOff>
    </xdr:from>
    <xdr:ext cx="405111" cy="259045"/>
    <xdr:sp macro="" textlink="">
      <xdr:nvSpPr>
        <xdr:cNvPr id="434" name="n_2mainValue【市民会館】&#10;有形固定資産減価償却率">
          <a:extLst>
            <a:ext uri="{FF2B5EF4-FFF2-40B4-BE49-F238E27FC236}">
              <a16:creationId xmlns:a16="http://schemas.microsoft.com/office/drawing/2014/main" id="{FFA0F891-D0DC-43EC-863F-01A355EC2046}"/>
            </a:ext>
          </a:extLst>
        </xdr:cNvPr>
        <xdr:cNvSpPr txBox="1"/>
      </xdr:nvSpPr>
      <xdr:spPr>
        <a:xfrm>
          <a:off x="2705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68597</xdr:rowOff>
    </xdr:from>
    <xdr:ext cx="405111" cy="259045"/>
    <xdr:sp macro="" textlink="">
      <xdr:nvSpPr>
        <xdr:cNvPr id="435" name="n_3mainValue【市民会館】&#10;有形固定資産減価償却率">
          <a:extLst>
            <a:ext uri="{FF2B5EF4-FFF2-40B4-BE49-F238E27FC236}">
              <a16:creationId xmlns:a16="http://schemas.microsoft.com/office/drawing/2014/main" id="{CBF98140-5562-4DE5-A777-4B9F9A7756F9}"/>
            </a:ext>
          </a:extLst>
        </xdr:cNvPr>
        <xdr:cNvSpPr txBox="1"/>
      </xdr:nvSpPr>
      <xdr:spPr>
        <a:xfrm>
          <a:off x="1816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5732</xdr:rowOff>
    </xdr:from>
    <xdr:ext cx="405111" cy="259045"/>
    <xdr:sp macro="" textlink="">
      <xdr:nvSpPr>
        <xdr:cNvPr id="436" name="n_4mainValue【市民会館】&#10;有形固定資産減価償却率">
          <a:extLst>
            <a:ext uri="{FF2B5EF4-FFF2-40B4-BE49-F238E27FC236}">
              <a16:creationId xmlns:a16="http://schemas.microsoft.com/office/drawing/2014/main" id="{915C5DFE-87D9-44B0-A1E2-1C09437134F7}"/>
            </a:ext>
          </a:extLst>
        </xdr:cNvPr>
        <xdr:cNvSpPr txBox="1"/>
      </xdr:nvSpPr>
      <xdr:spPr>
        <a:xfrm>
          <a:off x="92774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48D4CC9-C9F5-4883-896E-B40D04E1350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7B6B3D1-F5AB-4217-96F8-9D9E1BE7505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1B0D5D79-9178-45E1-89E5-135182276EF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9D2790E-6917-4009-99FA-0D2215D1854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677473B1-563C-40D7-BD56-3ABF7607060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7C335B4-6765-4D44-92C7-CACA8EB24E6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FC3543A9-7DF0-41EB-ADAF-C60B8C05D5F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2CCDCA0-1D49-4CCA-A688-05155B1CD34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92C431D6-D82B-4596-A506-0D41BFDC234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CEB3B0DB-28F7-498D-A810-AB1C07BDFE2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3495421-B02C-4364-BDD3-949F8429E7B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86309EA-AFB3-4B97-8A5B-56FFD0EDACA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DD8F8C9E-3B1B-4D39-923B-15C57BF82DC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C29323A4-B382-42D9-A32D-F93F99E83E3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E60EF1B5-622D-4CC8-A4DE-49F12FA13B2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4FF64AAE-A104-4C91-882A-61E75B54512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465D9BD-B3B5-4769-87AA-8CAD83049B8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591BFFD6-FF5E-4AC7-BE83-C9FC8430E23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B7032D03-0548-4384-A011-527C1820445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4234EACA-3ACE-4AC2-824E-CBA0385E42C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2CCA0AC-91FF-41AE-B562-B7563363C05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BEDBF291-BE6C-46A8-9082-2851F1850A4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FFB1EC0-F588-4A0C-9EA2-C4A37EA5C07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88A99B03-8261-4AFF-B937-1AC076D10317}"/>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EDD7145B-8634-476D-9253-0CEF42506FAC}"/>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7FE20FCC-61E3-4CE8-9BE8-B4F30510C514}"/>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F30131A1-0BB9-4ADB-9FFC-AF2FF952BBCA}"/>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5969806A-B889-4F32-A1D9-AEA0F397DDDF}"/>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187E7E32-C383-42EF-B6E3-3514E720E4A6}"/>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30DE875C-9F12-432E-BE33-127C21E10402}"/>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DE9509CF-1AA7-4DD0-8E02-DD9289EFF0D5}"/>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459CE11A-FD5C-4D80-96E7-8F411087175F}"/>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9EB11D62-E366-4048-ACFA-AEAE4E8BE715}"/>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2E7002BD-37B7-4254-9B76-2ABA1BF5DFA9}"/>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109D69E-9737-489C-A7F6-29B56EFC072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292381F-606F-4E1B-A071-8B34E2E813E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F659794-B4A1-4608-91D6-F352FC5C1FC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690C57D-73EC-49FB-A8CA-00117DBA601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B397089-37A2-48CE-812F-5941D4FD496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74930</xdr:rowOff>
    </xdr:from>
    <xdr:to>
      <xdr:col>55</xdr:col>
      <xdr:colOff>50800</xdr:colOff>
      <xdr:row>107</xdr:row>
      <xdr:rowOff>5080</xdr:rowOff>
    </xdr:to>
    <xdr:sp macro="" textlink="">
      <xdr:nvSpPr>
        <xdr:cNvPr id="476" name="楕円 475">
          <a:extLst>
            <a:ext uri="{FF2B5EF4-FFF2-40B4-BE49-F238E27FC236}">
              <a16:creationId xmlns:a16="http://schemas.microsoft.com/office/drawing/2014/main" id="{FC54AF6A-26D6-4EB7-9024-16E7FF928375}"/>
            </a:ext>
          </a:extLst>
        </xdr:cNvPr>
        <xdr:cNvSpPr/>
      </xdr:nvSpPr>
      <xdr:spPr>
        <a:xfrm>
          <a:off x="10426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53357</xdr:rowOff>
    </xdr:from>
    <xdr:ext cx="469744" cy="259045"/>
    <xdr:sp macro="" textlink="">
      <xdr:nvSpPr>
        <xdr:cNvPr id="477" name="【市民会館】&#10;一人当たり面積該当値テキスト">
          <a:extLst>
            <a:ext uri="{FF2B5EF4-FFF2-40B4-BE49-F238E27FC236}">
              <a16:creationId xmlns:a16="http://schemas.microsoft.com/office/drawing/2014/main" id="{FD18342A-FAE8-4E2E-8E79-22CEA1013F48}"/>
            </a:ext>
          </a:extLst>
        </xdr:cNvPr>
        <xdr:cNvSpPr txBox="1"/>
      </xdr:nvSpPr>
      <xdr:spPr>
        <a:xfrm>
          <a:off x="10515600"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78739</xdr:rowOff>
    </xdr:from>
    <xdr:to>
      <xdr:col>50</xdr:col>
      <xdr:colOff>165100</xdr:colOff>
      <xdr:row>107</xdr:row>
      <xdr:rowOff>8889</xdr:rowOff>
    </xdr:to>
    <xdr:sp macro="" textlink="">
      <xdr:nvSpPr>
        <xdr:cNvPr id="478" name="楕円 477">
          <a:extLst>
            <a:ext uri="{FF2B5EF4-FFF2-40B4-BE49-F238E27FC236}">
              <a16:creationId xmlns:a16="http://schemas.microsoft.com/office/drawing/2014/main" id="{EEB2C989-1419-49DD-AD68-D072B03EEB43}"/>
            </a:ext>
          </a:extLst>
        </xdr:cNvPr>
        <xdr:cNvSpPr/>
      </xdr:nvSpPr>
      <xdr:spPr>
        <a:xfrm>
          <a:off x="9588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125730</xdr:rowOff>
    </xdr:from>
    <xdr:to>
      <xdr:col>55</xdr:col>
      <xdr:colOff>0</xdr:colOff>
      <xdr:row>106</xdr:row>
      <xdr:rowOff>129539</xdr:rowOff>
    </xdr:to>
    <xdr:cxnSp macro="">
      <xdr:nvCxnSpPr>
        <xdr:cNvPr id="479" name="直線コネクタ 478">
          <a:extLst>
            <a:ext uri="{FF2B5EF4-FFF2-40B4-BE49-F238E27FC236}">
              <a16:creationId xmlns:a16="http://schemas.microsoft.com/office/drawing/2014/main" id="{3989E05B-AEBE-44EB-95EE-CEF8919C72E2}"/>
            </a:ext>
          </a:extLst>
        </xdr:cNvPr>
        <xdr:cNvCxnSpPr/>
      </xdr:nvCxnSpPr>
      <xdr:spPr>
        <a:xfrm flipV="1">
          <a:off x="9639300" y="182994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82550</xdr:rowOff>
    </xdr:from>
    <xdr:to>
      <xdr:col>46</xdr:col>
      <xdr:colOff>38100</xdr:colOff>
      <xdr:row>107</xdr:row>
      <xdr:rowOff>12700</xdr:rowOff>
    </xdr:to>
    <xdr:sp macro="" textlink="">
      <xdr:nvSpPr>
        <xdr:cNvPr id="480" name="楕円 479">
          <a:extLst>
            <a:ext uri="{FF2B5EF4-FFF2-40B4-BE49-F238E27FC236}">
              <a16:creationId xmlns:a16="http://schemas.microsoft.com/office/drawing/2014/main" id="{2C110AD0-3387-4823-8633-36D2CEDCB123}"/>
            </a:ext>
          </a:extLst>
        </xdr:cNvPr>
        <xdr:cNvSpPr/>
      </xdr:nvSpPr>
      <xdr:spPr>
        <a:xfrm>
          <a:off x="869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129539</xdr:rowOff>
    </xdr:from>
    <xdr:to>
      <xdr:col>50</xdr:col>
      <xdr:colOff>114300</xdr:colOff>
      <xdr:row>106</xdr:row>
      <xdr:rowOff>133350</xdr:rowOff>
    </xdr:to>
    <xdr:cxnSp macro="">
      <xdr:nvCxnSpPr>
        <xdr:cNvPr id="481" name="直線コネクタ 480">
          <a:extLst>
            <a:ext uri="{FF2B5EF4-FFF2-40B4-BE49-F238E27FC236}">
              <a16:creationId xmlns:a16="http://schemas.microsoft.com/office/drawing/2014/main" id="{C894B412-172E-460E-B5E5-44E9A283FA37}"/>
            </a:ext>
          </a:extLst>
        </xdr:cNvPr>
        <xdr:cNvCxnSpPr/>
      </xdr:nvCxnSpPr>
      <xdr:spPr>
        <a:xfrm flipV="1">
          <a:off x="8750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86361</xdr:rowOff>
    </xdr:from>
    <xdr:to>
      <xdr:col>41</xdr:col>
      <xdr:colOff>101600</xdr:colOff>
      <xdr:row>107</xdr:row>
      <xdr:rowOff>16511</xdr:rowOff>
    </xdr:to>
    <xdr:sp macro="" textlink="">
      <xdr:nvSpPr>
        <xdr:cNvPr id="482" name="楕円 481">
          <a:extLst>
            <a:ext uri="{FF2B5EF4-FFF2-40B4-BE49-F238E27FC236}">
              <a16:creationId xmlns:a16="http://schemas.microsoft.com/office/drawing/2014/main" id="{29F126D6-F0F9-4209-8965-81E7246594A7}"/>
            </a:ext>
          </a:extLst>
        </xdr:cNvPr>
        <xdr:cNvSpPr/>
      </xdr:nvSpPr>
      <xdr:spPr>
        <a:xfrm>
          <a:off x="7810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137161</xdr:rowOff>
    </xdr:to>
    <xdr:cxnSp macro="">
      <xdr:nvCxnSpPr>
        <xdr:cNvPr id="483" name="直線コネクタ 482">
          <a:extLst>
            <a:ext uri="{FF2B5EF4-FFF2-40B4-BE49-F238E27FC236}">
              <a16:creationId xmlns:a16="http://schemas.microsoft.com/office/drawing/2014/main" id="{145BA3D1-168D-4220-B9F9-64D0E5795DA6}"/>
            </a:ext>
          </a:extLst>
        </xdr:cNvPr>
        <xdr:cNvCxnSpPr/>
      </xdr:nvCxnSpPr>
      <xdr:spPr>
        <a:xfrm flipV="1">
          <a:off x="7861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84" name="楕円 483">
          <a:extLst>
            <a:ext uri="{FF2B5EF4-FFF2-40B4-BE49-F238E27FC236}">
              <a16:creationId xmlns:a16="http://schemas.microsoft.com/office/drawing/2014/main" id="{379C2768-EB91-4099-9643-F69F694ACFB6}"/>
            </a:ext>
          </a:extLst>
        </xdr:cNvPr>
        <xdr:cNvSpPr/>
      </xdr:nvSpPr>
      <xdr:spPr>
        <a:xfrm>
          <a:off x="6921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137161</xdr:rowOff>
    </xdr:from>
    <xdr:to>
      <xdr:col>41</xdr:col>
      <xdr:colOff>50800</xdr:colOff>
      <xdr:row>106</xdr:row>
      <xdr:rowOff>140970</xdr:rowOff>
    </xdr:to>
    <xdr:cxnSp macro="">
      <xdr:nvCxnSpPr>
        <xdr:cNvPr id="485" name="直線コネクタ 484">
          <a:extLst>
            <a:ext uri="{FF2B5EF4-FFF2-40B4-BE49-F238E27FC236}">
              <a16:creationId xmlns:a16="http://schemas.microsoft.com/office/drawing/2014/main" id="{4F45C693-5AE9-4161-BC3C-DB80CB0D8A83}"/>
            </a:ext>
          </a:extLst>
        </xdr:cNvPr>
        <xdr:cNvCxnSpPr/>
      </xdr:nvCxnSpPr>
      <xdr:spPr>
        <a:xfrm flipV="1">
          <a:off x="6972300" y="183108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6B06BED3-5EE0-4AB6-B27B-11DCA3956153}"/>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9B9AD912-F305-4F49-B29A-3E12A4B930C2}"/>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948CAB3-11C1-46AF-8E73-FD90DA8121BB}"/>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7731F0B8-D02D-42C9-927D-B18DECB3A112}"/>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xdr:rowOff>
    </xdr:from>
    <xdr:ext cx="469744" cy="259045"/>
    <xdr:sp macro="" textlink="">
      <xdr:nvSpPr>
        <xdr:cNvPr id="490" name="n_1mainValue【市民会館】&#10;一人当たり面積">
          <a:extLst>
            <a:ext uri="{FF2B5EF4-FFF2-40B4-BE49-F238E27FC236}">
              <a16:creationId xmlns:a16="http://schemas.microsoft.com/office/drawing/2014/main" id="{962541AB-D33E-442A-82F0-D34471744CA6}"/>
            </a:ext>
          </a:extLst>
        </xdr:cNvPr>
        <xdr:cNvSpPr txBox="1"/>
      </xdr:nvSpPr>
      <xdr:spPr>
        <a:xfrm>
          <a:off x="9391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3827</xdr:rowOff>
    </xdr:from>
    <xdr:ext cx="469744" cy="259045"/>
    <xdr:sp macro="" textlink="">
      <xdr:nvSpPr>
        <xdr:cNvPr id="491" name="n_2mainValue【市民会館】&#10;一人当たり面積">
          <a:extLst>
            <a:ext uri="{FF2B5EF4-FFF2-40B4-BE49-F238E27FC236}">
              <a16:creationId xmlns:a16="http://schemas.microsoft.com/office/drawing/2014/main" id="{A09BC58B-3996-4A1D-92F1-FDA24B9091F9}"/>
            </a:ext>
          </a:extLst>
        </xdr:cNvPr>
        <xdr:cNvSpPr txBox="1"/>
      </xdr:nvSpPr>
      <xdr:spPr>
        <a:xfrm>
          <a:off x="8515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7638</xdr:rowOff>
    </xdr:from>
    <xdr:ext cx="469744" cy="259045"/>
    <xdr:sp macro="" textlink="">
      <xdr:nvSpPr>
        <xdr:cNvPr id="492" name="n_3mainValue【市民会館】&#10;一人当たり面積">
          <a:extLst>
            <a:ext uri="{FF2B5EF4-FFF2-40B4-BE49-F238E27FC236}">
              <a16:creationId xmlns:a16="http://schemas.microsoft.com/office/drawing/2014/main" id="{6E743081-1985-4011-91E1-E6845D7D1DAF}"/>
            </a:ext>
          </a:extLst>
        </xdr:cNvPr>
        <xdr:cNvSpPr txBox="1"/>
      </xdr:nvSpPr>
      <xdr:spPr>
        <a:xfrm>
          <a:off x="7626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93" name="n_4mainValue【市民会館】&#10;一人当たり面積">
          <a:extLst>
            <a:ext uri="{FF2B5EF4-FFF2-40B4-BE49-F238E27FC236}">
              <a16:creationId xmlns:a16="http://schemas.microsoft.com/office/drawing/2014/main" id="{728035FE-DDDD-49A5-A49A-F4A30EB59DF9}"/>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64EC86E-C97D-4655-9D1B-D76AF848927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36B951B-B3EC-4424-9F95-33C7AA26E57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7F5AF24-9678-49B4-8310-DC14D58663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AAEA542-93FB-4AB1-89E9-1E2C999F58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D6C27EA-A2B8-495C-B5B8-1F112335C89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7F8C5CA-8651-415C-ADB8-9F35B72D578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6BB11E7-83E4-4DF1-B83F-631DF22A29A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E44D5D08-3E6B-4607-A16F-AEC3F26F39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C592F54-B23C-4DFE-A0CB-FDB40F66FE7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E9CA119-9661-4A1E-9100-E0E500030D0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25BFB7E-05B8-45A6-A437-5F6C6C7CC37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5A9EC295-4A56-4585-A37F-F1B0BC80656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F3618870-78B7-413D-B7B3-2885EEDA153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6F9C0416-9D0F-495A-99B1-6C749A4C219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18B3B5EE-8665-42EE-A78B-FC529F0ABF2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230A1EB-B6B1-4D9F-B89F-AE1953849E0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CB9050FA-C082-4BB0-8CC3-EBC1DF3FF2A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113931AE-4684-4510-B2CB-354BE313FFD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1E9DD37-1F70-49AD-981A-B023B7F59FA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ADD21105-BB61-4519-A262-61E6FE66E53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669C5C0-1492-45AD-9D1C-21808B9567C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01CCD7A-56ED-4148-91D1-3B3CBAEDD2D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FB8C02A-42E6-40B5-ADEC-95EA758E898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95C1161-B4F6-4C04-A410-B6CD66D6A08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90F0C1A4-6FA0-494F-9585-0E9EEC5C6E2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6F0B9E88-92F3-4E14-8E2B-881EE96B9CE5}"/>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B3C97516-8D55-413C-8826-B35655DE7571}"/>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2E4FBF8-4E72-48D5-9FCB-7EBE044BA5AF}"/>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36AB9CFA-73BC-4CF1-BDE4-39FB40CBB436}"/>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7D2EC399-872F-49DA-819F-8182BAAF4DDF}"/>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BFE80D2-A79A-4A06-8719-CDBF036E0AB6}"/>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1AFC72E-9E71-453C-ABC1-136112F7472F}"/>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649C2A5B-1DCF-4D62-A378-602A5A787C77}"/>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90F3E834-8867-4E7C-9FA1-D8E4553EE259}"/>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2359B806-BF03-4738-AA3C-D841A184F06D}"/>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73BB098E-7AB8-40CE-B00B-A89C4D8A513A}"/>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C8A833F-092F-44BC-920D-D32DEAA94F1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508D8F8-E24F-42A2-A368-DC2FE3AA81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09194E8-BDB1-42AD-80FA-EED8A6ACFFF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D0613A-82FE-487B-BB2B-AC4C52177F2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42E09393-1C87-4A90-B159-793A52E860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105410</xdr:rowOff>
    </xdr:from>
    <xdr:to>
      <xdr:col>85</xdr:col>
      <xdr:colOff>177800</xdr:colOff>
      <xdr:row>42</xdr:row>
      <xdr:rowOff>35560</xdr:rowOff>
    </xdr:to>
    <xdr:sp macro="" textlink="">
      <xdr:nvSpPr>
        <xdr:cNvPr id="535" name="楕円 534">
          <a:extLst>
            <a:ext uri="{FF2B5EF4-FFF2-40B4-BE49-F238E27FC236}">
              <a16:creationId xmlns:a16="http://schemas.microsoft.com/office/drawing/2014/main" id="{6662EAEB-3B9C-4530-91F8-852DC5F8036E}"/>
            </a:ext>
          </a:extLst>
        </xdr:cNvPr>
        <xdr:cNvSpPr/>
      </xdr:nvSpPr>
      <xdr:spPr>
        <a:xfrm>
          <a:off x="162687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20337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95870F0C-0F9C-405F-BBB1-ED328AA13F4D}"/>
            </a:ext>
          </a:extLst>
        </xdr:cNvPr>
        <xdr:cNvSpPr txBox="1"/>
      </xdr:nvSpPr>
      <xdr:spPr>
        <a:xfrm>
          <a:off x="16357600" y="704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90715</xdr:rowOff>
    </xdr:from>
    <xdr:to>
      <xdr:col>81</xdr:col>
      <xdr:colOff>101600</xdr:colOff>
      <xdr:row>42</xdr:row>
      <xdr:rowOff>20865</xdr:rowOff>
    </xdr:to>
    <xdr:sp macro="" textlink="">
      <xdr:nvSpPr>
        <xdr:cNvPr id="537" name="楕円 536">
          <a:extLst>
            <a:ext uri="{FF2B5EF4-FFF2-40B4-BE49-F238E27FC236}">
              <a16:creationId xmlns:a16="http://schemas.microsoft.com/office/drawing/2014/main" id="{7F8F6A75-06C1-46D0-853B-6531C7601D01}"/>
            </a:ext>
          </a:extLst>
        </xdr:cNvPr>
        <xdr:cNvSpPr/>
      </xdr:nvSpPr>
      <xdr:spPr>
        <a:xfrm>
          <a:off x="15430500" y="712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141515</xdr:rowOff>
    </xdr:from>
    <xdr:to>
      <xdr:col>85</xdr:col>
      <xdr:colOff>127000</xdr:colOff>
      <xdr:row>41</xdr:row>
      <xdr:rowOff>156210</xdr:rowOff>
    </xdr:to>
    <xdr:cxnSp macro="">
      <xdr:nvCxnSpPr>
        <xdr:cNvPr id="538" name="直線コネクタ 537">
          <a:extLst>
            <a:ext uri="{FF2B5EF4-FFF2-40B4-BE49-F238E27FC236}">
              <a16:creationId xmlns:a16="http://schemas.microsoft.com/office/drawing/2014/main" id="{8F4AA637-AF3A-4E64-BA08-912932A5FF60}"/>
            </a:ext>
          </a:extLst>
        </xdr:cNvPr>
        <xdr:cNvCxnSpPr/>
      </xdr:nvCxnSpPr>
      <xdr:spPr>
        <a:xfrm>
          <a:off x="15481300" y="7170965"/>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69487</xdr:rowOff>
    </xdr:from>
    <xdr:to>
      <xdr:col>76</xdr:col>
      <xdr:colOff>165100</xdr:colOff>
      <xdr:row>41</xdr:row>
      <xdr:rowOff>171087</xdr:rowOff>
    </xdr:to>
    <xdr:sp macro="" textlink="">
      <xdr:nvSpPr>
        <xdr:cNvPr id="539" name="楕円 538">
          <a:extLst>
            <a:ext uri="{FF2B5EF4-FFF2-40B4-BE49-F238E27FC236}">
              <a16:creationId xmlns:a16="http://schemas.microsoft.com/office/drawing/2014/main" id="{CA04D3A1-5F11-4AB7-A248-B31EEA834F7A}"/>
            </a:ext>
          </a:extLst>
        </xdr:cNvPr>
        <xdr:cNvSpPr/>
      </xdr:nvSpPr>
      <xdr:spPr>
        <a:xfrm>
          <a:off x="14541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120287</xdr:rowOff>
    </xdr:from>
    <xdr:to>
      <xdr:col>81</xdr:col>
      <xdr:colOff>50800</xdr:colOff>
      <xdr:row>41</xdr:row>
      <xdr:rowOff>141515</xdr:rowOff>
    </xdr:to>
    <xdr:cxnSp macro="">
      <xdr:nvCxnSpPr>
        <xdr:cNvPr id="540" name="直線コネクタ 539">
          <a:extLst>
            <a:ext uri="{FF2B5EF4-FFF2-40B4-BE49-F238E27FC236}">
              <a16:creationId xmlns:a16="http://schemas.microsoft.com/office/drawing/2014/main" id="{A0C601F4-E830-4CBD-84FC-3A3BFEFC56CD}"/>
            </a:ext>
          </a:extLst>
        </xdr:cNvPr>
        <xdr:cNvCxnSpPr/>
      </xdr:nvCxnSpPr>
      <xdr:spPr>
        <a:xfrm>
          <a:off x="14592300" y="714973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46627</xdr:rowOff>
    </xdr:from>
    <xdr:to>
      <xdr:col>72</xdr:col>
      <xdr:colOff>38100</xdr:colOff>
      <xdr:row>41</xdr:row>
      <xdr:rowOff>148227</xdr:rowOff>
    </xdr:to>
    <xdr:sp macro="" textlink="">
      <xdr:nvSpPr>
        <xdr:cNvPr id="541" name="楕円 540">
          <a:extLst>
            <a:ext uri="{FF2B5EF4-FFF2-40B4-BE49-F238E27FC236}">
              <a16:creationId xmlns:a16="http://schemas.microsoft.com/office/drawing/2014/main" id="{F30677E9-A546-46CC-9195-BDD72A3AE028}"/>
            </a:ext>
          </a:extLst>
        </xdr:cNvPr>
        <xdr:cNvSpPr/>
      </xdr:nvSpPr>
      <xdr:spPr>
        <a:xfrm>
          <a:off x="13652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97427</xdr:rowOff>
    </xdr:from>
    <xdr:to>
      <xdr:col>76</xdr:col>
      <xdr:colOff>114300</xdr:colOff>
      <xdr:row>41</xdr:row>
      <xdr:rowOff>120287</xdr:rowOff>
    </xdr:to>
    <xdr:cxnSp macro="">
      <xdr:nvCxnSpPr>
        <xdr:cNvPr id="542" name="直線コネクタ 541">
          <a:extLst>
            <a:ext uri="{FF2B5EF4-FFF2-40B4-BE49-F238E27FC236}">
              <a16:creationId xmlns:a16="http://schemas.microsoft.com/office/drawing/2014/main" id="{EA35C75D-C017-4D4D-8D5C-A7F6F39A97D5}"/>
            </a:ext>
          </a:extLst>
        </xdr:cNvPr>
        <xdr:cNvCxnSpPr/>
      </xdr:nvCxnSpPr>
      <xdr:spPr>
        <a:xfrm>
          <a:off x="13703300" y="71268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28666</xdr:rowOff>
    </xdr:from>
    <xdr:to>
      <xdr:col>67</xdr:col>
      <xdr:colOff>101600</xdr:colOff>
      <xdr:row>41</xdr:row>
      <xdr:rowOff>130266</xdr:rowOff>
    </xdr:to>
    <xdr:sp macro="" textlink="">
      <xdr:nvSpPr>
        <xdr:cNvPr id="543" name="楕円 542">
          <a:extLst>
            <a:ext uri="{FF2B5EF4-FFF2-40B4-BE49-F238E27FC236}">
              <a16:creationId xmlns:a16="http://schemas.microsoft.com/office/drawing/2014/main" id="{1AB8A73B-4E92-4C67-AC60-B714BC12B769}"/>
            </a:ext>
          </a:extLst>
        </xdr:cNvPr>
        <xdr:cNvSpPr/>
      </xdr:nvSpPr>
      <xdr:spPr>
        <a:xfrm>
          <a:off x="12763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79466</xdr:rowOff>
    </xdr:from>
    <xdr:to>
      <xdr:col>71</xdr:col>
      <xdr:colOff>177800</xdr:colOff>
      <xdr:row>41</xdr:row>
      <xdr:rowOff>97427</xdr:rowOff>
    </xdr:to>
    <xdr:cxnSp macro="">
      <xdr:nvCxnSpPr>
        <xdr:cNvPr id="544" name="直線コネクタ 543">
          <a:extLst>
            <a:ext uri="{FF2B5EF4-FFF2-40B4-BE49-F238E27FC236}">
              <a16:creationId xmlns:a16="http://schemas.microsoft.com/office/drawing/2014/main" id="{4C59719C-3D48-45CB-9DDD-E16DBFA46F18}"/>
            </a:ext>
          </a:extLst>
        </xdr:cNvPr>
        <xdr:cNvCxnSpPr/>
      </xdr:nvCxnSpPr>
      <xdr:spPr>
        <a:xfrm>
          <a:off x="12814300" y="71089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500E7D54-E4C2-4D4A-812D-BED3163A815F}"/>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A8BE6229-AB21-45F8-A3CD-4B9FAD687FD2}"/>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AB836A85-E637-4087-AE48-11DA3E1888F1}"/>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B52D6E21-76D9-4570-9704-62D31D0EDEEB}"/>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11992</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4D67E3BC-2F2D-4611-A469-48CAE11DE800}"/>
            </a:ext>
          </a:extLst>
        </xdr:cNvPr>
        <xdr:cNvSpPr txBox="1"/>
      </xdr:nvSpPr>
      <xdr:spPr>
        <a:xfrm>
          <a:off x="15266044" y="721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162214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48C8CD47-FF9D-49A6-B7DD-402F524FA0DF}"/>
            </a:ext>
          </a:extLst>
        </xdr:cNvPr>
        <xdr:cNvSpPr txBox="1"/>
      </xdr:nvSpPr>
      <xdr:spPr>
        <a:xfrm>
          <a:off x="14389744" y="719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139354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A3DD8F8C-9CDE-4DE7-AF5E-819788E5E816}"/>
            </a:ext>
          </a:extLst>
        </xdr:cNvPr>
        <xdr:cNvSpPr txBox="1"/>
      </xdr:nvSpPr>
      <xdr:spPr>
        <a:xfrm>
          <a:off x="13500744" y="716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121393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D9E320B6-BC3A-4E71-BB94-F6DB803FE26A}"/>
            </a:ext>
          </a:extLst>
        </xdr:cNvPr>
        <xdr:cNvSpPr txBox="1"/>
      </xdr:nvSpPr>
      <xdr:spPr>
        <a:xfrm>
          <a:off x="126117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6891D862-A400-40E6-856B-F1BA55744C6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3F43033-D156-49C6-A6BE-19C927D317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184EAF4-6836-4D70-AE5D-1100CC7056F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AB41D720-B7E3-4A1F-AE91-D67E730F3D1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30C5D9F3-5E04-4C94-A4DB-A802344CE38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B755085C-20D3-4371-98B0-D2D4EF71ADD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806F8AC-0554-4A47-8E5D-0E0815CB23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87F07EE-B279-4385-B271-A22ADFBE8A8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A45BA6A-A3B4-4FA5-A394-37E4C0907FE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EE69D14-1DDD-4B86-BB8C-59E69DAB2C6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FE034E3-F90A-44E1-A325-D459E578691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C30E4F9D-5108-46A6-9DD2-1F1C1ABF348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FD17BA5C-35FE-47FD-B62C-37429066C14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B710DF1C-D245-4F9D-9680-BBDF60CB5B5C}"/>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E2FA861-EE02-43F4-87BC-1D91569AC79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A5201B01-EDB8-473C-BB0B-04B256E3A05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9BA2CE17-B717-4A05-9718-4A237B1F216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BE244224-1913-42F4-9EEA-1FF4070B1C3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28EFA985-6E17-456A-A3C5-579349B67B1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74CC705A-06C6-4147-901E-063E83472E3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E131EDF4-F392-4F01-AD13-99B4A3D0E3F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8BC0F7F9-E322-49F9-B9E8-4FD7BCFD923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42C28C96-9663-4CDA-823D-BF7B12DD35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D858735-A052-48FC-89CD-FA7A86BC7F9D}"/>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6C2CC35F-A2B4-4F38-AB38-E3F775B7E37A}"/>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B3939622-4DA9-4F95-93DB-AA01FCA4CF14}"/>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CE05B0EB-CC6F-49AA-8489-88AC0AC81766}"/>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FED27895-FCF8-4B3B-AFA4-0C3728B7EB04}"/>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DC2C6D7D-C486-438D-B70F-CBCB3975C979}"/>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EE9F133C-179E-4B43-AA95-F9EF5DDECDCC}"/>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849B181F-1684-4885-86B7-46724A4E4058}"/>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60694065-2A1C-4401-8161-EBD229BC5AFE}"/>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684B1104-4783-4405-A6BC-989982F29DE2}"/>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D6333C70-D499-4464-B127-B406F167C6EC}"/>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4743931-B42E-4E2D-8693-7EE906CEE3F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778730F-35C0-4ABA-A2E7-5D15840A329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D3BA4A4-989F-45F0-9F86-9D6E9DB4E6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B08DFE7-E308-4699-BC2A-C9BFA05DC0D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6BB3DB6-F361-4E0F-AA86-8B723AF040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93728</xdr:rowOff>
    </xdr:from>
    <xdr:to>
      <xdr:col>116</xdr:col>
      <xdr:colOff>114300</xdr:colOff>
      <xdr:row>40</xdr:row>
      <xdr:rowOff>23878</xdr:rowOff>
    </xdr:to>
    <xdr:sp macro="" textlink="">
      <xdr:nvSpPr>
        <xdr:cNvPr id="592" name="楕円 591">
          <a:extLst>
            <a:ext uri="{FF2B5EF4-FFF2-40B4-BE49-F238E27FC236}">
              <a16:creationId xmlns:a16="http://schemas.microsoft.com/office/drawing/2014/main" id="{6221171D-C12A-4E14-9868-740FB1E454B5}"/>
            </a:ext>
          </a:extLst>
        </xdr:cNvPr>
        <xdr:cNvSpPr/>
      </xdr:nvSpPr>
      <xdr:spPr>
        <a:xfrm>
          <a:off x="22110700" y="67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116605</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2F9DC66C-FD16-4DBC-BE8F-C1E27D4149D4}"/>
            </a:ext>
          </a:extLst>
        </xdr:cNvPr>
        <xdr:cNvSpPr txBox="1"/>
      </xdr:nvSpPr>
      <xdr:spPr>
        <a:xfrm>
          <a:off x="22199600" y="6631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98857</xdr:rowOff>
    </xdr:from>
    <xdr:to>
      <xdr:col>112</xdr:col>
      <xdr:colOff>38100</xdr:colOff>
      <xdr:row>40</xdr:row>
      <xdr:rowOff>29007</xdr:rowOff>
    </xdr:to>
    <xdr:sp macro="" textlink="">
      <xdr:nvSpPr>
        <xdr:cNvPr id="594" name="楕円 593">
          <a:extLst>
            <a:ext uri="{FF2B5EF4-FFF2-40B4-BE49-F238E27FC236}">
              <a16:creationId xmlns:a16="http://schemas.microsoft.com/office/drawing/2014/main" id="{DB459115-0C26-4493-BF0F-540E3B5632F1}"/>
            </a:ext>
          </a:extLst>
        </xdr:cNvPr>
        <xdr:cNvSpPr/>
      </xdr:nvSpPr>
      <xdr:spPr>
        <a:xfrm>
          <a:off x="21272500" y="678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144528</xdr:rowOff>
    </xdr:from>
    <xdr:to>
      <xdr:col>116</xdr:col>
      <xdr:colOff>63500</xdr:colOff>
      <xdr:row>39</xdr:row>
      <xdr:rowOff>149657</xdr:rowOff>
    </xdr:to>
    <xdr:cxnSp macro="">
      <xdr:nvCxnSpPr>
        <xdr:cNvPr id="595" name="直線コネクタ 594">
          <a:extLst>
            <a:ext uri="{FF2B5EF4-FFF2-40B4-BE49-F238E27FC236}">
              <a16:creationId xmlns:a16="http://schemas.microsoft.com/office/drawing/2014/main" id="{2D626489-4CDE-4C59-BA27-6796399CFFD9}"/>
            </a:ext>
          </a:extLst>
        </xdr:cNvPr>
        <xdr:cNvCxnSpPr/>
      </xdr:nvCxnSpPr>
      <xdr:spPr>
        <a:xfrm flipV="1">
          <a:off x="21323300" y="6831078"/>
          <a:ext cx="838200" cy="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101691</xdr:rowOff>
    </xdr:from>
    <xdr:to>
      <xdr:col>107</xdr:col>
      <xdr:colOff>101600</xdr:colOff>
      <xdr:row>40</xdr:row>
      <xdr:rowOff>31841</xdr:rowOff>
    </xdr:to>
    <xdr:sp macro="" textlink="">
      <xdr:nvSpPr>
        <xdr:cNvPr id="596" name="楕円 595">
          <a:extLst>
            <a:ext uri="{FF2B5EF4-FFF2-40B4-BE49-F238E27FC236}">
              <a16:creationId xmlns:a16="http://schemas.microsoft.com/office/drawing/2014/main" id="{04EFC438-753D-4AFF-8134-0D84A498AABC}"/>
            </a:ext>
          </a:extLst>
        </xdr:cNvPr>
        <xdr:cNvSpPr/>
      </xdr:nvSpPr>
      <xdr:spPr>
        <a:xfrm>
          <a:off x="20383500" y="678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149657</xdr:rowOff>
    </xdr:from>
    <xdr:to>
      <xdr:col>111</xdr:col>
      <xdr:colOff>177800</xdr:colOff>
      <xdr:row>39</xdr:row>
      <xdr:rowOff>152491</xdr:rowOff>
    </xdr:to>
    <xdr:cxnSp macro="">
      <xdr:nvCxnSpPr>
        <xdr:cNvPr id="597" name="直線コネクタ 596">
          <a:extLst>
            <a:ext uri="{FF2B5EF4-FFF2-40B4-BE49-F238E27FC236}">
              <a16:creationId xmlns:a16="http://schemas.microsoft.com/office/drawing/2014/main" id="{7DE83E8F-5EE9-450C-87AF-0FAE22091DF3}"/>
            </a:ext>
          </a:extLst>
        </xdr:cNvPr>
        <xdr:cNvCxnSpPr/>
      </xdr:nvCxnSpPr>
      <xdr:spPr>
        <a:xfrm flipV="1">
          <a:off x="20434300" y="6836207"/>
          <a:ext cx="8890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100625</xdr:rowOff>
    </xdr:from>
    <xdr:to>
      <xdr:col>102</xdr:col>
      <xdr:colOff>165100</xdr:colOff>
      <xdr:row>40</xdr:row>
      <xdr:rowOff>30775</xdr:rowOff>
    </xdr:to>
    <xdr:sp macro="" textlink="">
      <xdr:nvSpPr>
        <xdr:cNvPr id="598" name="楕円 597">
          <a:extLst>
            <a:ext uri="{FF2B5EF4-FFF2-40B4-BE49-F238E27FC236}">
              <a16:creationId xmlns:a16="http://schemas.microsoft.com/office/drawing/2014/main" id="{F69073D0-D526-4671-AB46-A2EFF705B910}"/>
            </a:ext>
          </a:extLst>
        </xdr:cNvPr>
        <xdr:cNvSpPr/>
      </xdr:nvSpPr>
      <xdr:spPr>
        <a:xfrm>
          <a:off x="19494500" y="67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151425</xdr:rowOff>
    </xdr:from>
    <xdr:to>
      <xdr:col>107</xdr:col>
      <xdr:colOff>50800</xdr:colOff>
      <xdr:row>39</xdr:row>
      <xdr:rowOff>152491</xdr:rowOff>
    </xdr:to>
    <xdr:cxnSp macro="">
      <xdr:nvCxnSpPr>
        <xdr:cNvPr id="599" name="直線コネクタ 598">
          <a:extLst>
            <a:ext uri="{FF2B5EF4-FFF2-40B4-BE49-F238E27FC236}">
              <a16:creationId xmlns:a16="http://schemas.microsoft.com/office/drawing/2014/main" id="{6C39FFB6-F639-41AF-AE8F-186A4BAF086C}"/>
            </a:ext>
          </a:extLst>
        </xdr:cNvPr>
        <xdr:cNvCxnSpPr/>
      </xdr:nvCxnSpPr>
      <xdr:spPr>
        <a:xfrm>
          <a:off x="19545300" y="6837975"/>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105242</xdr:rowOff>
    </xdr:from>
    <xdr:to>
      <xdr:col>98</xdr:col>
      <xdr:colOff>38100</xdr:colOff>
      <xdr:row>40</xdr:row>
      <xdr:rowOff>35392</xdr:rowOff>
    </xdr:to>
    <xdr:sp macro="" textlink="">
      <xdr:nvSpPr>
        <xdr:cNvPr id="600" name="楕円 599">
          <a:extLst>
            <a:ext uri="{FF2B5EF4-FFF2-40B4-BE49-F238E27FC236}">
              <a16:creationId xmlns:a16="http://schemas.microsoft.com/office/drawing/2014/main" id="{F52E0F46-9CDB-4D9B-B2B4-BF8882125443}"/>
            </a:ext>
          </a:extLst>
        </xdr:cNvPr>
        <xdr:cNvSpPr/>
      </xdr:nvSpPr>
      <xdr:spPr>
        <a:xfrm>
          <a:off x="18605500" y="679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151425</xdr:rowOff>
    </xdr:from>
    <xdr:to>
      <xdr:col>102</xdr:col>
      <xdr:colOff>114300</xdr:colOff>
      <xdr:row>39</xdr:row>
      <xdr:rowOff>156042</xdr:rowOff>
    </xdr:to>
    <xdr:cxnSp macro="">
      <xdr:nvCxnSpPr>
        <xdr:cNvPr id="601" name="直線コネクタ 600">
          <a:extLst>
            <a:ext uri="{FF2B5EF4-FFF2-40B4-BE49-F238E27FC236}">
              <a16:creationId xmlns:a16="http://schemas.microsoft.com/office/drawing/2014/main" id="{517DDB9E-D59B-4F5C-9E77-56DB2989E023}"/>
            </a:ext>
          </a:extLst>
        </xdr:cNvPr>
        <xdr:cNvCxnSpPr/>
      </xdr:nvCxnSpPr>
      <xdr:spPr>
        <a:xfrm flipV="1">
          <a:off x="18656300" y="6837975"/>
          <a:ext cx="8890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347B41FA-32B4-4973-B477-A46085D7B630}"/>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6691AB1-848B-4059-B12B-4B934E514732}"/>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5E44A5CF-1958-464F-A90C-6094E12C094E}"/>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18252903-BA08-4527-B5E8-1CB291544C78}"/>
            </a:ext>
          </a:extLst>
        </xdr:cNvPr>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45534</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D667F699-FA44-44CB-AB0D-05245048DA98}"/>
            </a:ext>
          </a:extLst>
        </xdr:cNvPr>
        <xdr:cNvSpPr txBox="1"/>
      </xdr:nvSpPr>
      <xdr:spPr>
        <a:xfrm>
          <a:off x="21011095" y="65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48368</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BE2916C4-4A6B-48D1-90C1-016254348CEF}"/>
            </a:ext>
          </a:extLst>
        </xdr:cNvPr>
        <xdr:cNvSpPr txBox="1"/>
      </xdr:nvSpPr>
      <xdr:spPr>
        <a:xfrm>
          <a:off x="20134795" y="656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47302</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D9C74D0F-6538-4EAD-9489-60C4893C4E71}"/>
            </a:ext>
          </a:extLst>
        </xdr:cNvPr>
        <xdr:cNvSpPr txBox="1"/>
      </xdr:nvSpPr>
      <xdr:spPr>
        <a:xfrm>
          <a:off x="19245795" y="656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51919</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88F4B55B-6A57-4937-8E2D-FC6D3E9646F7}"/>
            </a:ext>
          </a:extLst>
        </xdr:cNvPr>
        <xdr:cNvSpPr txBox="1"/>
      </xdr:nvSpPr>
      <xdr:spPr>
        <a:xfrm>
          <a:off x="18356795" y="656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DD28051F-D73C-48EF-B288-AD1CA41C57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6436928-B844-4A43-88DC-05AC487C6FE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27580949-966D-4ED3-9D74-DE1C8893322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3B4AF440-6889-4BD7-83A3-4935A2C25DA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A3BDF0D-FDF7-4DD3-A366-AFF3C36983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66B6EC95-E8D7-4B4A-B60A-061ABEEEF35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E616B387-7B7F-406E-B48F-A2EC9BE61C6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AEF7F01D-B87D-4A16-9C7A-A2E60C614D0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6D467A53-1A57-41D4-BD7E-479DAEAE6AB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C6E1B29-6855-48DA-B816-9F986B23DE6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DB482D1-9ED4-481F-91B1-0412C40282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DCEAD44-2AEE-4174-8D20-7F0C58A7CAD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4BB47154-9249-40F8-90A7-F3F5CBA4439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3255B453-6FF2-4061-BB4D-3BDFA460600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38579E2F-5A23-4005-9B21-75EAF2A1985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CAFBDE48-1306-48E6-BE09-63327884B22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DC05B809-9DE9-4385-9163-61CA4F76A13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9F76BFDA-6A54-4611-A492-42E81E591F5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5BE27190-60CD-4769-B77D-9ABF058CD5B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E6D76BCE-58BE-43B3-A125-C6ED619DA2B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A04DB8CC-1355-4275-AF97-CB95C3DF799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CEDA0825-A9B9-4245-A00B-28B95979E1E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B1B1F970-8E84-44AA-A8D3-2CC4747CA30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F670D630-3AD5-4741-A4F4-C014E4A8287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31159CC5-DA3E-4CE2-9743-82ABCF0F309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E2926ED6-DD30-4C1C-A0E8-E0F623466038}"/>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C745BD8A-C828-4467-BDB4-E943EC94861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CC36F740-F59A-4649-B9AA-800118A07AB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F9A9F08-94A4-4082-B79D-D5B5F07B2A82}"/>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FF11FB17-068E-4A1E-B6D1-36D35BC3349D}"/>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AD87B1A6-1B30-4C29-A8A2-760CCB878911}"/>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35D8066A-8546-49C7-BFC6-D45987CF959F}"/>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2EF40699-6441-4D0F-AE39-5A824AB867F2}"/>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94E00FF5-7340-4ADD-BA52-42E12F5B3D19}"/>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F55CA3D9-04A0-487D-AA7A-BE0D21086598}"/>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2AB6F65D-D2F7-400D-BBCA-7DB44DBEF9EA}"/>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DCD8102-2DBE-4265-AD35-0813FFF763B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D88D96B-58B0-412D-8A18-403BFF984BB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BBBF6C9-A99E-45C9-81DD-68DC92FD48E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F77CBC6-295A-4A60-9711-9C9572D6856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C515A05-41B5-43AB-936B-FAE260565DA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51" name="楕円 650">
          <a:extLst>
            <a:ext uri="{FF2B5EF4-FFF2-40B4-BE49-F238E27FC236}">
              <a16:creationId xmlns:a16="http://schemas.microsoft.com/office/drawing/2014/main" id="{8BDCB0BC-3377-4138-8158-BA7EBAF12EFB}"/>
            </a:ext>
          </a:extLst>
        </xdr:cNvPr>
        <xdr:cNvSpPr/>
      </xdr:nvSpPr>
      <xdr:spPr>
        <a:xfrm>
          <a:off x="16268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144797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45A0F2ED-3485-4875-A2FA-EAEEE899C603}"/>
            </a:ext>
          </a:extLst>
        </xdr:cNvPr>
        <xdr:cNvSpPr txBox="1"/>
      </xdr:nvSpPr>
      <xdr:spPr>
        <a:xfrm>
          <a:off x="16357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114119</xdr:rowOff>
    </xdr:from>
    <xdr:to>
      <xdr:col>81</xdr:col>
      <xdr:colOff>101600</xdr:colOff>
      <xdr:row>61</xdr:row>
      <xdr:rowOff>44269</xdr:rowOff>
    </xdr:to>
    <xdr:sp macro="" textlink="">
      <xdr:nvSpPr>
        <xdr:cNvPr id="653" name="楕円 652">
          <a:extLst>
            <a:ext uri="{FF2B5EF4-FFF2-40B4-BE49-F238E27FC236}">
              <a16:creationId xmlns:a16="http://schemas.microsoft.com/office/drawing/2014/main" id="{6ED2628D-D44A-45FD-BA43-4AE7B4A8B6E5}"/>
            </a:ext>
          </a:extLst>
        </xdr:cNvPr>
        <xdr:cNvSpPr/>
      </xdr:nvSpPr>
      <xdr:spPr>
        <a:xfrm>
          <a:off x="15430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164919</xdr:rowOff>
    </xdr:from>
    <xdr:to>
      <xdr:col>85</xdr:col>
      <xdr:colOff>127000</xdr:colOff>
      <xdr:row>61</xdr:row>
      <xdr:rowOff>45720</xdr:rowOff>
    </xdr:to>
    <xdr:cxnSp macro="">
      <xdr:nvCxnSpPr>
        <xdr:cNvPr id="654" name="直線コネクタ 653">
          <a:extLst>
            <a:ext uri="{FF2B5EF4-FFF2-40B4-BE49-F238E27FC236}">
              <a16:creationId xmlns:a16="http://schemas.microsoft.com/office/drawing/2014/main" id="{6DD3643C-7727-410E-9548-9DD6A5EAD705}"/>
            </a:ext>
          </a:extLst>
        </xdr:cNvPr>
        <xdr:cNvCxnSpPr/>
      </xdr:nvCxnSpPr>
      <xdr:spPr>
        <a:xfrm>
          <a:off x="15481300" y="1045191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55" name="楕円 654">
          <a:extLst>
            <a:ext uri="{FF2B5EF4-FFF2-40B4-BE49-F238E27FC236}">
              <a16:creationId xmlns:a16="http://schemas.microsoft.com/office/drawing/2014/main" id="{09B8B933-E48A-4B5E-833B-923323B89547}"/>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164919</xdr:rowOff>
    </xdr:to>
    <xdr:cxnSp macro="">
      <xdr:nvCxnSpPr>
        <xdr:cNvPr id="656" name="直線コネクタ 655">
          <a:extLst>
            <a:ext uri="{FF2B5EF4-FFF2-40B4-BE49-F238E27FC236}">
              <a16:creationId xmlns:a16="http://schemas.microsoft.com/office/drawing/2014/main" id="{CBB3DD60-7886-4522-9340-5EA919F47D35}"/>
            </a:ext>
          </a:extLst>
        </xdr:cNvPr>
        <xdr:cNvCxnSpPr/>
      </xdr:nvCxnSpPr>
      <xdr:spPr>
        <a:xfrm>
          <a:off x="14592300" y="1040130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657" name="楕円 656">
          <a:extLst>
            <a:ext uri="{FF2B5EF4-FFF2-40B4-BE49-F238E27FC236}">
              <a16:creationId xmlns:a16="http://schemas.microsoft.com/office/drawing/2014/main" id="{452EE98C-0DE9-4059-B821-C7129E9186DD}"/>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114300</xdr:rowOff>
    </xdr:to>
    <xdr:cxnSp macro="">
      <xdr:nvCxnSpPr>
        <xdr:cNvPr id="658" name="直線コネクタ 657">
          <a:extLst>
            <a:ext uri="{FF2B5EF4-FFF2-40B4-BE49-F238E27FC236}">
              <a16:creationId xmlns:a16="http://schemas.microsoft.com/office/drawing/2014/main" id="{81192DE8-45BB-4A1E-9F70-AE3B65E5537A}"/>
            </a:ext>
          </a:extLst>
        </xdr:cNvPr>
        <xdr:cNvCxnSpPr/>
      </xdr:nvCxnSpPr>
      <xdr:spPr>
        <a:xfrm>
          <a:off x="13703300" y="10355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136978</xdr:rowOff>
    </xdr:from>
    <xdr:to>
      <xdr:col>67</xdr:col>
      <xdr:colOff>101600</xdr:colOff>
      <xdr:row>60</xdr:row>
      <xdr:rowOff>67128</xdr:rowOff>
    </xdr:to>
    <xdr:sp macro="" textlink="">
      <xdr:nvSpPr>
        <xdr:cNvPr id="659" name="楕円 658">
          <a:extLst>
            <a:ext uri="{FF2B5EF4-FFF2-40B4-BE49-F238E27FC236}">
              <a16:creationId xmlns:a16="http://schemas.microsoft.com/office/drawing/2014/main" id="{CBA96733-97D6-4783-88D8-95EFB219B6C6}"/>
            </a:ext>
          </a:extLst>
        </xdr:cNvPr>
        <xdr:cNvSpPr/>
      </xdr:nvSpPr>
      <xdr:spPr>
        <a:xfrm>
          <a:off x="12763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xdr:rowOff>
    </xdr:from>
    <xdr:to>
      <xdr:col>71</xdr:col>
      <xdr:colOff>177800</xdr:colOff>
      <xdr:row>60</xdr:row>
      <xdr:rowOff>68580</xdr:rowOff>
    </xdr:to>
    <xdr:cxnSp macro="">
      <xdr:nvCxnSpPr>
        <xdr:cNvPr id="660" name="直線コネクタ 659">
          <a:extLst>
            <a:ext uri="{FF2B5EF4-FFF2-40B4-BE49-F238E27FC236}">
              <a16:creationId xmlns:a16="http://schemas.microsoft.com/office/drawing/2014/main" id="{63B76905-AA49-4E97-B096-485C9D107B44}"/>
            </a:ext>
          </a:extLst>
        </xdr:cNvPr>
        <xdr:cNvCxnSpPr/>
      </xdr:nvCxnSpPr>
      <xdr:spPr>
        <a:xfrm>
          <a:off x="12814300" y="10303328"/>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6203A525-6525-49BC-8F2F-752476576875}"/>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7BB6D4E7-990E-4DFB-AD99-20FBCA894417}"/>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14FC1C59-8E66-4D5A-B0C7-9956D8E903C4}"/>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715FA4BC-582B-427B-B405-9536A6118781}"/>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35396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E73EE7A4-3271-4F06-89F5-DAB9A60C24BC}"/>
            </a:ext>
          </a:extLst>
        </xdr:cNvPr>
        <xdr:cNvSpPr txBox="1"/>
      </xdr:nvSpPr>
      <xdr:spPr>
        <a:xfrm>
          <a:off x="152660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6EC8DE5-243D-468F-9D04-8EBA67CE7D77}"/>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DB9D3078-EF66-48EF-8FB1-03088D2290BA}"/>
            </a:ext>
          </a:extLst>
        </xdr:cNvPr>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7391946D-FAEE-45B9-890A-B4CC7A969E2F}"/>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610FC15-716B-44F5-8210-AB1C8B484B7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53E6E2ED-75D3-483C-95C3-51BFF0C281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D65B7399-8C8E-4A2E-9E87-07D9469FBD0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51897811-A0AF-46D8-B5D8-C4FF827730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D37D7AEA-308C-4CA8-A326-FB05F21C9BC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2A4A9E49-A249-4FD8-ABFA-1441CF5CC69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2FCE5E2-F484-438A-874C-4ABA4F7992E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45462C97-BBD4-43EC-9912-E4706CFF64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200098F5-79A6-426D-B459-E755E14A7CD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FD083EC8-45C0-4E32-86A3-B75F7715F6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B89894A4-D36F-4796-B8E3-25591F475A9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3CCFA2CF-2611-4564-B91D-687E93F6C1A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771B43AA-0DCE-406B-8585-FAFCFB36C6D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87F448A-237C-4DBA-B75A-689160E56A1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72884560-B8E8-424E-841E-CEBDA56B54F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192479CA-4887-4CC4-B6D1-A7CFF125F5A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63CCDBCA-FB64-4FFC-8B7F-66E704C929A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F9D20D8-2389-4542-A388-D457627BB10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FFF16D9F-D61B-42F8-93E2-EF3C9141ABD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89A8596C-965C-44D2-AA9C-E69EE1ECF63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5D72B42F-ECEF-449F-B853-06E16626F5C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909494BD-4104-447A-BE45-55595348678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E98D56FC-C161-45E8-97B3-6BE271805F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632EEBF1-3020-447C-9668-940F30F5FC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10524625-9858-4657-A586-D7EB0BFC929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F5F92C7-C95B-4023-BBDE-895956DCEA4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739274D-ABA6-44F4-9AD9-F771B4F12E31}"/>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CB6AAE3D-5C06-4FD4-9766-500771D26677}"/>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61CC1546-841C-46C2-AC38-A6BD1BE1B38F}"/>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58EF58AB-AA46-4961-BCF3-B0D21990FA48}"/>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B8714C0F-BBC4-4A93-9B34-04BB96BD1A6B}"/>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1555CA1-47A9-4F34-BEDA-F525DE079989}"/>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E2996E5C-56B7-4105-ABB3-8B8697E2A16C}"/>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7998AB21-2D35-4F9D-9AC7-7381C969195C}"/>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633B228E-192D-4561-8BF7-1E832D2223B1}"/>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CA22608B-C9C2-49F1-996C-84C0FE928CEC}"/>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2382BFF-2A3C-48E0-85C2-C6F7FC044E3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3DEA476-B93A-4743-B0E4-D461D6BDFE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BD6E927E-91C0-49CA-B262-1591A8F11EA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ED11B32-DA8E-4494-BA7B-1ABDE7C607B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3D67E877-DB28-4E19-AF52-CF4BA8D6921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19957</xdr:rowOff>
    </xdr:from>
    <xdr:to>
      <xdr:col>116</xdr:col>
      <xdr:colOff>114300</xdr:colOff>
      <xdr:row>62</xdr:row>
      <xdr:rowOff>121557</xdr:rowOff>
    </xdr:to>
    <xdr:sp macro="" textlink="">
      <xdr:nvSpPr>
        <xdr:cNvPr id="710" name="楕円 709">
          <a:extLst>
            <a:ext uri="{FF2B5EF4-FFF2-40B4-BE49-F238E27FC236}">
              <a16:creationId xmlns:a16="http://schemas.microsoft.com/office/drawing/2014/main" id="{EBD57F26-9299-470F-965D-59FDDC628EA6}"/>
            </a:ext>
          </a:extLst>
        </xdr:cNvPr>
        <xdr:cNvSpPr/>
      </xdr:nvSpPr>
      <xdr:spPr>
        <a:xfrm>
          <a:off x="221107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169834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A57FC57A-1E7F-4F3B-A2E1-E122E3ED4775}"/>
            </a:ext>
          </a:extLst>
        </xdr:cNvPr>
        <xdr:cNvSpPr txBox="1"/>
      </xdr:nvSpPr>
      <xdr:spPr>
        <a:xfrm>
          <a:off x="22199600" y="1062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19957</xdr:rowOff>
    </xdr:from>
    <xdr:to>
      <xdr:col>112</xdr:col>
      <xdr:colOff>38100</xdr:colOff>
      <xdr:row>62</xdr:row>
      <xdr:rowOff>121557</xdr:rowOff>
    </xdr:to>
    <xdr:sp macro="" textlink="">
      <xdr:nvSpPr>
        <xdr:cNvPr id="712" name="楕円 711">
          <a:extLst>
            <a:ext uri="{FF2B5EF4-FFF2-40B4-BE49-F238E27FC236}">
              <a16:creationId xmlns:a16="http://schemas.microsoft.com/office/drawing/2014/main" id="{AE386C36-1488-464E-A04F-A7611EC01F6B}"/>
            </a:ext>
          </a:extLst>
        </xdr:cNvPr>
        <xdr:cNvSpPr/>
      </xdr:nvSpPr>
      <xdr:spPr>
        <a:xfrm>
          <a:off x="21272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70757</xdr:rowOff>
    </xdr:from>
    <xdr:to>
      <xdr:col>116</xdr:col>
      <xdr:colOff>63500</xdr:colOff>
      <xdr:row>62</xdr:row>
      <xdr:rowOff>70757</xdr:rowOff>
    </xdr:to>
    <xdr:cxnSp macro="">
      <xdr:nvCxnSpPr>
        <xdr:cNvPr id="713" name="直線コネクタ 712">
          <a:extLst>
            <a:ext uri="{FF2B5EF4-FFF2-40B4-BE49-F238E27FC236}">
              <a16:creationId xmlns:a16="http://schemas.microsoft.com/office/drawing/2014/main" id="{5C7B2692-8930-4F32-9818-7FEAADE100CA}"/>
            </a:ext>
          </a:extLst>
        </xdr:cNvPr>
        <xdr:cNvCxnSpPr/>
      </xdr:nvCxnSpPr>
      <xdr:spPr>
        <a:xfrm>
          <a:off x="21323300" y="1070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30843</xdr:rowOff>
    </xdr:from>
    <xdr:to>
      <xdr:col>107</xdr:col>
      <xdr:colOff>101600</xdr:colOff>
      <xdr:row>62</xdr:row>
      <xdr:rowOff>132443</xdr:rowOff>
    </xdr:to>
    <xdr:sp macro="" textlink="">
      <xdr:nvSpPr>
        <xdr:cNvPr id="714" name="楕円 713">
          <a:extLst>
            <a:ext uri="{FF2B5EF4-FFF2-40B4-BE49-F238E27FC236}">
              <a16:creationId xmlns:a16="http://schemas.microsoft.com/office/drawing/2014/main" id="{4EE27BB5-4B28-42FA-A2F1-073CD76A11C6}"/>
            </a:ext>
          </a:extLst>
        </xdr:cNvPr>
        <xdr:cNvSpPr/>
      </xdr:nvSpPr>
      <xdr:spPr>
        <a:xfrm>
          <a:off x="20383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70757</xdr:rowOff>
    </xdr:from>
    <xdr:to>
      <xdr:col>111</xdr:col>
      <xdr:colOff>177800</xdr:colOff>
      <xdr:row>62</xdr:row>
      <xdr:rowOff>81643</xdr:rowOff>
    </xdr:to>
    <xdr:cxnSp macro="">
      <xdr:nvCxnSpPr>
        <xdr:cNvPr id="715" name="直線コネクタ 714">
          <a:extLst>
            <a:ext uri="{FF2B5EF4-FFF2-40B4-BE49-F238E27FC236}">
              <a16:creationId xmlns:a16="http://schemas.microsoft.com/office/drawing/2014/main" id="{C0A7693F-10E5-46CD-819D-EF1A218E6D74}"/>
            </a:ext>
          </a:extLst>
        </xdr:cNvPr>
        <xdr:cNvCxnSpPr/>
      </xdr:nvCxnSpPr>
      <xdr:spPr>
        <a:xfrm flipV="1">
          <a:off x="20434300" y="1070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30843</xdr:rowOff>
    </xdr:from>
    <xdr:to>
      <xdr:col>102</xdr:col>
      <xdr:colOff>165100</xdr:colOff>
      <xdr:row>62</xdr:row>
      <xdr:rowOff>132443</xdr:rowOff>
    </xdr:to>
    <xdr:sp macro="" textlink="">
      <xdr:nvSpPr>
        <xdr:cNvPr id="716" name="楕円 715">
          <a:extLst>
            <a:ext uri="{FF2B5EF4-FFF2-40B4-BE49-F238E27FC236}">
              <a16:creationId xmlns:a16="http://schemas.microsoft.com/office/drawing/2014/main" id="{D78D30E2-E1DB-494B-B9E9-94C64970FE93}"/>
            </a:ext>
          </a:extLst>
        </xdr:cNvPr>
        <xdr:cNvSpPr/>
      </xdr:nvSpPr>
      <xdr:spPr>
        <a:xfrm>
          <a:off x="19494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81643</xdr:rowOff>
    </xdr:from>
    <xdr:to>
      <xdr:col>107</xdr:col>
      <xdr:colOff>50800</xdr:colOff>
      <xdr:row>62</xdr:row>
      <xdr:rowOff>81643</xdr:rowOff>
    </xdr:to>
    <xdr:cxnSp macro="">
      <xdr:nvCxnSpPr>
        <xdr:cNvPr id="717" name="直線コネクタ 716">
          <a:extLst>
            <a:ext uri="{FF2B5EF4-FFF2-40B4-BE49-F238E27FC236}">
              <a16:creationId xmlns:a16="http://schemas.microsoft.com/office/drawing/2014/main" id="{ED03703D-D885-4D7C-97EC-4C1530D453BE}"/>
            </a:ext>
          </a:extLst>
        </xdr:cNvPr>
        <xdr:cNvCxnSpPr/>
      </xdr:nvCxnSpPr>
      <xdr:spPr>
        <a:xfrm>
          <a:off x="19545300" y="1071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30843</xdr:rowOff>
    </xdr:from>
    <xdr:to>
      <xdr:col>98</xdr:col>
      <xdr:colOff>38100</xdr:colOff>
      <xdr:row>62</xdr:row>
      <xdr:rowOff>132443</xdr:rowOff>
    </xdr:to>
    <xdr:sp macro="" textlink="">
      <xdr:nvSpPr>
        <xdr:cNvPr id="718" name="楕円 717">
          <a:extLst>
            <a:ext uri="{FF2B5EF4-FFF2-40B4-BE49-F238E27FC236}">
              <a16:creationId xmlns:a16="http://schemas.microsoft.com/office/drawing/2014/main" id="{30BE6C17-4BB5-4908-8911-189B16ECD08A}"/>
            </a:ext>
          </a:extLst>
        </xdr:cNvPr>
        <xdr:cNvSpPr/>
      </xdr:nvSpPr>
      <xdr:spPr>
        <a:xfrm>
          <a:off x="18605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81643</xdr:rowOff>
    </xdr:from>
    <xdr:to>
      <xdr:col>102</xdr:col>
      <xdr:colOff>114300</xdr:colOff>
      <xdr:row>62</xdr:row>
      <xdr:rowOff>81643</xdr:rowOff>
    </xdr:to>
    <xdr:cxnSp macro="">
      <xdr:nvCxnSpPr>
        <xdr:cNvPr id="719" name="直線コネクタ 718">
          <a:extLst>
            <a:ext uri="{FF2B5EF4-FFF2-40B4-BE49-F238E27FC236}">
              <a16:creationId xmlns:a16="http://schemas.microsoft.com/office/drawing/2014/main" id="{D81FDF66-A8F8-4E08-ADA5-A9427B09D426}"/>
            </a:ext>
          </a:extLst>
        </xdr:cNvPr>
        <xdr:cNvCxnSpPr/>
      </xdr:nvCxnSpPr>
      <xdr:spPr>
        <a:xfrm>
          <a:off x="18656300" y="1071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F68E1DD3-6C49-4529-92DB-C15885FADCC7}"/>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1B9159EA-EA6B-461F-A75C-2BECAE76BB0D}"/>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F1AE8B22-182F-406F-9DCC-40D84041DBB1}"/>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6C89E012-71A7-45AB-B3D1-FE168A24CAF9}"/>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112684</xdr:rowOff>
    </xdr:from>
    <xdr:ext cx="469744" cy="259045"/>
    <xdr:sp macro="" textlink="">
      <xdr:nvSpPr>
        <xdr:cNvPr id="724" name="n_1mainValue【保健センター・保健所】&#10;一人当たり面積">
          <a:extLst>
            <a:ext uri="{FF2B5EF4-FFF2-40B4-BE49-F238E27FC236}">
              <a16:creationId xmlns:a16="http://schemas.microsoft.com/office/drawing/2014/main" id="{1EACC974-D11A-4BF4-95F1-5CA53DF23A18}"/>
            </a:ext>
          </a:extLst>
        </xdr:cNvPr>
        <xdr:cNvSpPr txBox="1"/>
      </xdr:nvSpPr>
      <xdr:spPr>
        <a:xfrm>
          <a:off x="210757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123570</xdr:rowOff>
    </xdr:from>
    <xdr:ext cx="469744" cy="259045"/>
    <xdr:sp macro="" textlink="">
      <xdr:nvSpPr>
        <xdr:cNvPr id="725" name="n_2mainValue【保健センター・保健所】&#10;一人当たり面積">
          <a:extLst>
            <a:ext uri="{FF2B5EF4-FFF2-40B4-BE49-F238E27FC236}">
              <a16:creationId xmlns:a16="http://schemas.microsoft.com/office/drawing/2014/main" id="{E7645565-8415-4434-8334-408FB513EB14}"/>
            </a:ext>
          </a:extLst>
        </xdr:cNvPr>
        <xdr:cNvSpPr txBox="1"/>
      </xdr:nvSpPr>
      <xdr:spPr>
        <a:xfrm>
          <a:off x="20199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123570</xdr:rowOff>
    </xdr:from>
    <xdr:ext cx="469744" cy="259045"/>
    <xdr:sp macro="" textlink="">
      <xdr:nvSpPr>
        <xdr:cNvPr id="726" name="n_3mainValue【保健センター・保健所】&#10;一人当たり面積">
          <a:extLst>
            <a:ext uri="{FF2B5EF4-FFF2-40B4-BE49-F238E27FC236}">
              <a16:creationId xmlns:a16="http://schemas.microsoft.com/office/drawing/2014/main" id="{821E4349-A5B1-4F99-8912-800D76636A1E}"/>
            </a:ext>
          </a:extLst>
        </xdr:cNvPr>
        <xdr:cNvSpPr txBox="1"/>
      </xdr:nvSpPr>
      <xdr:spPr>
        <a:xfrm>
          <a:off x="19310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123570</xdr:rowOff>
    </xdr:from>
    <xdr:ext cx="469744" cy="259045"/>
    <xdr:sp macro="" textlink="">
      <xdr:nvSpPr>
        <xdr:cNvPr id="727" name="n_4mainValue【保健センター・保健所】&#10;一人当たり面積">
          <a:extLst>
            <a:ext uri="{FF2B5EF4-FFF2-40B4-BE49-F238E27FC236}">
              <a16:creationId xmlns:a16="http://schemas.microsoft.com/office/drawing/2014/main" id="{419AFF7D-5741-4AA7-AFAE-FB0BD461EEC8}"/>
            </a:ext>
          </a:extLst>
        </xdr:cNvPr>
        <xdr:cNvSpPr txBox="1"/>
      </xdr:nvSpPr>
      <xdr:spPr>
        <a:xfrm>
          <a:off x="18421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DD05A5E5-2E4A-4F0D-A391-F6A078D5149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D3C12278-4884-4C81-A395-9691BA3F60F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157493EB-3F2B-4BF8-8222-DBA1865C23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43D31630-07C0-434D-B632-658A8CDA17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EC81F1DC-3328-40D1-ABD7-9DF6DA81B2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23530B6A-DA5B-4162-A801-9F66FF18720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7675D01D-6376-4050-B9A9-87A75A1568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B18B60AC-38F1-4FE0-9D94-0C4FFD926D9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1254A1E0-C347-42DA-8F94-A24080DA7DE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625A6E6D-C344-4DAF-B138-2C270F19D89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286EA668-D126-47D5-A603-652E7301F12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E4BBC450-F54C-4E64-895A-22010C93C2E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6F3C9213-6414-49EA-AA23-4BC97B581AB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3506D8B6-81C5-4A78-9398-847B8DB6973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1D57D97C-92C9-4468-9157-4C4C0349690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C419B6B2-2652-42A4-AA54-FD14F539B7F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7DBCE1DB-96AD-4D99-9415-90BFAB49CD2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A3AD3A14-FD52-4D60-BA2D-0DEFD297C0C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148389FA-69C5-43FB-A915-CC0D15D3BAE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4FE0B898-A646-4995-B7B7-EEC7EADA757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D18FA0A1-8D84-4871-A0B6-8CF11524E5D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52179FB5-729C-4985-B75E-6D18546A6A1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BA550347-1242-4847-A840-CF8D0BB97D9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7D74B98D-79F5-46A5-9563-DD70810F743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D31BCE06-5001-444B-B3F5-DA5C9E669CCD}"/>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BEB9D1E7-150A-4115-B3D6-0685B006A06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D9DED270-917B-4134-BF5E-25B269B4DC89}"/>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9C5EDA0C-DE62-499A-B923-66E7EBC61F4C}"/>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D92274C1-1F27-4C44-AED2-79D7257C340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705A9F43-6897-4708-B1BF-CAE761D78695}"/>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E04AD4F5-8B58-4E86-B489-75F643DA2369}"/>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F5F65753-B810-461C-AAD0-D13B771B4AB3}"/>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3F3196F5-ABA7-43F5-8EAD-325277AA04F5}"/>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57691813-DBAA-4D84-BF6F-F9600276D74A}"/>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B0DAA217-0437-4326-8F92-88EB4D3C34C5}"/>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D5D2EDA-DD0C-4FE4-AB4B-B8EC4BD6430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5B56520-086E-4168-B23A-0E249595E6F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0B5FCF0-B937-440A-B1B4-EBD9321A0D3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AED9EA68-B133-40DD-BD7C-379FF439012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7092422B-8EA2-42C9-AA95-11F7911FB7D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17780</xdr:rowOff>
    </xdr:from>
    <xdr:to>
      <xdr:col>85</xdr:col>
      <xdr:colOff>177800</xdr:colOff>
      <xdr:row>81</xdr:row>
      <xdr:rowOff>119380</xdr:rowOff>
    </xdr:to>
    <xdr:sp macro="" textlink="">
      <xdr:nvSpPr>
        <xdr:cNvPr id="768" name="楕円 767">
          <a:extLst>
            <a:ext uri="{FF2B5EF4-FFF2-40B4-BE49-F238E27FC236}">
              <a16:creationId xmlns:a16="http://schemas.microsoft.com/office/drawing/2014/main" id="{4BF22F5F-7BE0-4B6B-9A1A-3D7842A75036}"/>
            </a:ext>
          </a:extLst>
        </xdr:cNvPr>
        <xdr:cNvSpPr/>
      </xdr:nvSpPr>
      <xdr:spPr>
        <a:xfrm>
          <a:off x="162687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40657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43678BBD-257B-4A58-936F-E7C92C47FDA6}"/>
            </a:ext>
          </a:extLst>
        </xdr:cNvPr>
        <xdr:cNvSpPr txBox="1"/>
      </xdr:nvSpPr>
      <xdr:spPr>
        <a:xfrm>
          <a:off x="16357600"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770" name="楕円 769">
          <a:extLst>
            <a:ext uri="{FF2B5EF4-FFF2-40B4-BE49-F238E27FC236}">
              <a16:creationId xmlns:a16="http://schemas.microsoft.com/office/drawing/2014/main" id="{B6A0A308-C8DF-463F-8176-8706228ABEE6}"/>
            </a:ext>
          </a:extLst>
        </xdr:cNvPr>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68580</xdr:rowOff>
    </xdr:to>
    <xdr:cxnSp macro="">
      <xdr:nvCxnSpPr>
        <xdr:cNvPr id="771" name="直線コネクタ 770">
          <a:extLst>
            <a:ext uri="{FF2B5EF4-FFF2-40B4-BE49-F238E27FC236}">
              <a16:creationId xmlns:a16="http://schemas.microsoft.com/office/drawing/2014/main" id="{9219F958-317F-430B-9A5E-A72ADD61BE97}"/>
            </a:ext>
          </a:extLst>
        </xdr:cNvPr>
        <xdr:cNvCxnSpPr/>
      </xdr:nvCxnSpPr>
      <xdr:spPr>
        <a:xfrm>
          <a:off x="15481300" y="139274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120650</xdr:rowOff>
    </xdr:from>
    <xdr:to>
      <xdr:col>76</xdr:col>
      <xdr:colOff>165100</xdr:colOff>
      <xdr:row>81</xdr:row>
      <xdr:rowOff>50800</xdr:rowOff>
    </xdr:to>
    <xdr:sp macro="" textlink="">
      <xdr:nvSpPr>
        <xdr:cNvPr id="772" name="楕円 771">
          <a:extLst>
            <a:ext uri="{FF2B5EF4-FFF2-40B4-BE49-F238E27FC236}">
              <a16:creationId xmlns:a16="http://schemas.microsoft.com/office/drawing/2014/main" id="{83DE4A07-1A9A-4116-A49C-D2F439BA83D0}"/>
            </a:ext>
          </a:extLst>
        </xdr:cNvPr>
        <xdr:cNvSpPr/>
      </xdr:nvSpPr>
      <xdr:spPr>
        <a:xfrm>
          <a:off x="14541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0</xdr:rowOff>
    </xdr:from>
    <xdr:to>
      <xdr:col>81</xdr:col>
      <xdr:colOff>50800</xdr:colOff>
      <xdr:row>81</xdr:row>
      <xdr:rowOff>40005</xdr:rowOff>
    </xdr:to>
    <xdr:cxnSp macro="">
      <xdr:nvCxnSpPr>
        <xdr:cNvPr id="773" name="直線コネクタ 772">
          <a:extLst>
            <a:ext uri="{FF2B5EF4-FFF2-40B4-BE49-F238E27FC236}">
              <a16:creationId xmlns:a16="http://schemas.microsoft.com/office/drawing/2014/main" id="{9CD1B96F-4DBE-4D65-A487-F949AF4F9043}"/>
            </a:ext>
          </a:extLst>
        </xdr:cNvPr>
        <xdr:cNvCxnSpPr/>
      </xdr:nvCxnSpPr>
      <xdr:spPr>
        <a:xfrm>
          <a:off x="14592300" y="138874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88264</xdr:rowOff>
    </xdr:from>
    <xdr:to>
      <xdr:col>72</xdr:col>
      <xdr:colOff>38100</xdr:colOff>
      <xdr:row>81</xdr:row>
      <xdr:rowOff>18414</xdr:rowOff>
    </xdr:to>
    <xdr:sp macro="" textlink="">
      <xdr:nvSpPr>
        <xdr:cNvPr id="774" name="楕円 773">
          <a:extLst>
            <a:ext uri="{FF2B5EF4-FFF2-40B4-BE49-F238E27FC236}">
              <a16:creationId xmlns:a16="http://schemas.microsoft.com/office/drawing/2014/main" id="{08741704-379E-4FD9-9ED5-3F43C4941F53}"/>
            </a:ext>
          </a:extLst>
        </xdr:cNvPr>
        <xdr:cNvSpPr/>
      </xdr:nvSpPr>
      <xdr:spPr>
        <a:xfrm>
          <a:off x="13652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139064</xdr:rowOff>
    </xdr:from>
    <xdr:to>
      <xdr:col>76</xdr:col>
      <xdr:colOff>114300</xdr:colOff>
      <xdr:row>81</xdr:row>
      <xdr:rowOff>0</xdr:rowOff>
    </xdr:to>
    <xdr:cxnSp macro="">
      <xdr:nvCxnSpPr>
        <xdr:cNvPr id="775" name="直線コネクタ 774">
          <a:extLst>
            <a:ext uri="{FF2B5EF4-FFF2-40B4-BE49-F238E27FC236}">
              <a16:creationId xmlns:a16="http://schemas.microsoft.com/office/drawing/2014/main" id="{F6E51FB6-5B0E-4113-A073-9066ABCA5C5C}"/>
            </a:ext>
          </a:extLst>
        </xdr:cNvPr>
        <xdr:cNvCxnSpPr/>
      </xdr:nvCxnSpPr>
      <xdr:spPr>
        <a:xfrm>
          <a:off x="13703300" y="138550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78739</xdr:rowOff>
    </xdr:from>
    <xdr:to>
      <xdr:col>67</xdr:col>
      <xdr:colOff>101600</xdr:colOff>
      <xdr:row>81</xdr:row>
      <xdr:rowOff>8889</xdr:rowOff>
    </xdr:to>
    <xdr:sp macro="" textlink="">
      <xdr:nvSpPr>
        <xdr:cNvPr id="776" name="楕円 775">
          <a:extLst>
            <a:ext uri="{FF2B5EF4-FFF2-40B4-BE49-F238E27FC236}">
              <a16:creationId xmlns:a16="http://schemas.microsoft.com/office/drawing/2014/main" id="{83956294-D5CD-41A0-92DB-A55923CC4E3E}"/>
            </a:ext>
          </a:extLst>
        </xdr:cNvPr>
        <xdr:cNvSpPr/>
      </xdr:nvSpPr>
      <xdr:spPr>
        <a:xfrm>
          <a:off x="12763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129539</xdr:rowOff>
    </xdr:from>
    <xdr:to>
      <xdr:col>71</xdr:col>
      <xdr:colOff>177800</xdr:colOff>
      <xdr:row>80</xdr:row>
      <xdr:rowOff>139064</xdr:rowOff>
    </xdr:to>
    <xdr:cxnSp macro="">
      <xdr:nvCxnSpPr>
        <xdr:cNvPr id="777" name="直線コネクタ 776">
          <a:extLst>
            <a:ext uri="{FF2B5EF4-FFF2-40B4-BE49-F238E27FC236}">
              <a16:creationId xmlns:a16="http://schemas.microsoft.com/office/drawing/2014/main" id="{E6A24FC4-9B3B-4ED7-9FCD-181DE9CB6B90}"/>
            </a:ext>
          </a:extLst>
        </xdr:cNvPr>
        <xdr:cNvCxnSpPr/>
      </xdr:nvCxnSpPr>
      <xdr:spPr>
        <a:xfrm>
          <a:off x="12814300" y="138455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8179EC60-3B17-4015-A7A5-7EECBC0667A7}"/>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2444C60D-8ECE-4031-8BDD-42E616D0BA34}"/>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CA9D4AEE-6A9C-4A04-82FB-298B6BEC1C22}"/>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1696A40E-5D24-431C-BC8D-DC374DC0AF25}"/>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782" name="n_1mainValue【消防施設】&#10;有形固定資産減価償却率">
          <a:extLst>
            <a:ext uri="{FF2B5EF4-FFF2-40B4-BE49-F238E27FC236}">
              <a16:creationId xmlns:a16="http://schemas.microsoft.com/office/drawing/2014/main" id="{11B66524-A730-4961-8A63-A9295EAB51A5}"/>
            </a:ext>
          </a:extLst>
        </xdr:cNvPr>
        <xdr:cNvSpPr txBox="1"/>
      </xdr:nvSpPr>
      <xdr:spPr>
        <a:xfrm>
          <a:off x="152660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67327</xdr:rowOff>
    </xdr:from>
    <xdr:ext cx="405111" cy="259045"/>
    <xdr:sp macro="" textlink="">
      <xdr:nvSpPr>
        <xdr:cNvPr id="783" name="n_2mainValue【消防施設】&#10;有形固定資産減価償却率">
          <a:extLst>
            <a:ext uri="{FF2B5EF4-FFF2-40B4-BE49-F238E27FC236}">
              <a16:creationId xmlns:a16="http://schemas.microsoft.com/office/drawing/2014/main" id="{93875883-61F9-4F7B-8A85-42A4363F088F}"/>
            </a:ext>
          </a:extLst>
        </xdr:cNvPr>
        <xdr:cNvSpPr txBox="1"/>
      </xdr:nvSpPr>
      <xdr:spPr>
        <a:xfrm>
          <a:off x="14389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34941</xdr:rowOff>
    </xdr:from>
    <xdr:ext cx="405111" cy="259045"/>
    <xdr:sp macro="" textlink="">
      <xdr:nvSpPr>
        <xdr:cNvPr id="784" name="n_3mainValue【消防施設】&#10;有形固定資産減価償却率">
          <a:extLst>
            <a:ext uri="{FF2B5EF4-FFF2-40B4-BE49-F238E27FC236}">
              <a16:creationId xmlns:a16="http://schemas.microsoft.com/office/drawing/2014/main" id="{3611A92F-8FE3-4179-9F23-DF3CE71A0F92}"/>
            </a:ext>
          </a:extLst>
        </xdr:cNvPr>
        <xdr:cNvSpPr txBox="1"/>
      </xdr:nvSpPr>
      <xdr:spPr>
        <a:xfrm>
          <a:off x="13500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25416</xdr:rowOff>
    </xdr:from>
    <xdr:ext cx="405111" cy="259045"/>
    <xdr:sp macro="" textlink="">
      <xdr:nvSpPr>
        <xdr:cNvPr id="785" name="n_4mainValue【消防施設】&#10;有形固定資産減価償却率">
          <a:extLst>
            <a:ext uri="{FF2B5EF4-FFF2-40B4-BE49-F238E27FC236}">
              <a16:creationId xmlns:a16="http://schemas.microsoft.com/office/drawing/2014/main" id="{6BB3F891-78D7-45DA-9072-1B587458CD17}"/>
            </a:ext>
          </a:extLst>
        </xdr:cNvPr>
        <xdr:cNvSpPr txBox="1"/>
      </xdr:nvSpPr>
      <xdr:spPr>
        <a:xfrm>
          <a:off x="12611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A2DD6676-18A8-4CE7-B1B0-B036738A890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A7FBD089-EFFF-403C-AEA7-F85EC00F14D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7A0BD815-D866-4E70-A88A-D7B7616998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6C1A4906-1C40-492E-A5C2-7A5EC6C1973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A5A66B1B-F90A-4CBB-8CBE-0876B9292DF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9EB5F97F-6354-45F4-B0B8-4E27F171720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D7012D7A-DFB4-4F88-B9D3-CEC558D7D8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56EF404-ECD5-4C54-ACF6-320B701F7F9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A1BCC504-996E-449F-BC29-0BD2421E7A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9F22F9A3-3909-4816-AD0A-9600802453C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E38B62D5-014D-408C-901E-FAC7F6AA7F9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AED53147-214C-4255-83EC-4A29F435E6C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A61A7C41-E9C5-4E73-B35E-909CE0660ED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88A3D8AC-C3F6-49E2-854B-115C421CAC8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E1FFDF6-9FA9-4A9F-9DCE-3A20622CF4C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2843FF4E-87F7-4EA9-80B4-CD0EEB30478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705A23C5-F789-4481-A2DD-C0C4076EFCA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8C745EA0-C323-4543-84E9-9965C9DC543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7148208-4269-4AA8-A987-2E040959CCC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9B3F0AC2-265C-4DCC-BBCF-F5F20309479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7E3BEA66-1B9E-4673-9DE1-BAF97380E23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1A561F22-F997-4E1B-9D9B-FE1127034845}"/>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D874AE40-7A53-4294-B052-A718A5603412}"/>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4CD76CE7-D461-4849-9F9B-0C82834146FA}"/>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DE7462B7-3120-4B18-9D6A-DE5B5467E5F8}"/>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C7B7A086-7938-4F97-8B67-557F623357BF}"/>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3ACC318D-23EE-4FC4-AA2A-7B36A2F18213}"/>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2DB0EF09-CB90-4844-A795-540171EDBBA6}"/>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D97C1A2-E9CC-4196-B3F3-8ADAEBA687EF}"/>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A754D5D2-91C9-4288-8C82-F7F3E2E5373E}"/>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FDF08F88-96A3-47B0-A0B4-5A1194CE7E84}"/>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E2E241DA-08D1-46A2-A1DF-754AA2F575CF}"/>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576D5C4-6985-473D-853B-423BA46919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EA9C622-F958-4586-9B9F-6DC1A841927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3F3DD76-EAA2-4F9C-9766-EA6A550C11B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4B37890-C1C7-4EB8-91BB-066D5DF5D81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D6C243D-52A4-45BE-B93B-1AB99859C09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119887</xdr:rowOff>
    </xdr:from>
    <xdr:to>
      <xdr:col>116</xdr:col>
      <xdr:colOff>114300</xdr:colOff>
      <xdr:row>83</xdr:row>
      <xdr:rowOff>50037</xdr:rowOff>
    </xdr:to>
    <xdr:sp macro="" textlink="">
      <xdr:nvSpPr>
        <xdr:cNvPr id="823" name="楕円 822">
          <a:extLst>
            <a:ext uri="{FF2B5EF4-FFF2-40B4-BE49-F238E27FC236}">
              <a16:creationId xmlns:a16="http://schemas.microsoft.com/office/drawing/2014/main" id="{E657EF30-2E58-43E1-9542-AB6F708D2DC9}"/>
            </a:ext>
          </a:extLst>
        </xdr:cNvPr>
        <xdr:cNvSpPr/>
      </xdr:nvSpPr>
      <xdr:spPr>
        <a:xfrm>
          <a:off x="22110700" y="141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142764</xdr:rowOff>
    </xdr:from>
    <xdr:ext cx="469744" cy="259045"/>
    <xdr:sp macro="" textlink="">
      <xdr:nvSpPr>
        <xdr:cNvPr id="824" name="【消防施設】&#10;一人当たり面積該当値テキスト">
          <a:extLst>
            <a:ext uri="{FF2B5EF4-FFF2-40B4-BE49-F238E27FC236}">
              <a16:creationId xmlns:a16="http://schemas.microsoft.com/office/drawing/2014/main" id="{D5300D3A-042A-43E8-8FFF-085E3A4FF598}"/>
            </a:ext>
          </a:extLst>
        </xdr:cNvPr>
        <xdr:cNvSpPr txBox="1"/>
      </xdr:nvSpPr>
      <xdr:spPr>
        <a:xfrm>
          <a:off x="22199600" y="1403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124461</xdr:rowOff>
    </xdr:from>
    <xdr:to>
      <xdr:col>112</xdr:col>
      <xdr:colOff>38100</xdr:colOff>
      <xdr:row>83</xdr:row>
      <xdr:rowOff>54611</xdr:rowOff>
    </xdr:to>
    <xdr:sp macro="" textlink="">
      <xdr:nvSpPr>
        <xdr:cNvPr id="825" name="楕円 824">
          <a:extLst>
            <a:ext uri="{FF2B5EF4-FFF2-40B4-BE49-F238E27FC236}">
              <a16:creationId xmlns:a16="http://schemas.microsoft.com/office/drawing/2014/main" id="{57668993-C4DA-4AB9-AE33-C9A57A3B5266}"/>
            </a:ext>
          </a:extLst>
        </xdr:cNvPr>
        <xdr:cNvSpPr/>
      </xdr:nvSpPr>
      <xdr:spPr>
        <a:xfrm>
          <a:off x="2127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170687</xdr:rowOff>
    </xdr:from>
    <xdr:to>
      <xdr:col>116</xdr:col>
      <xdr:colOff>63500</xdr:colOff>
      <xdr:row>83</xdr:row>
      <xdr:rowOff>3811</xdr:rowOff>
    </xdr:to>
    <xdr:cxnSp macro="">
      <xdr:nvCxnSpPr>
        <xdr:cNvPr id="826" name="直線コネクタ 825">
          <a:extLst>
            <a:ext uri="{FF2B5EF4-FFF2-40B4-BE49-F238E27FC236}">
              <a16:creationId xmlns:a16="http://schemas.microsoft.com/office/drawing/2014/main" id="{69DE5195-F34C-462B-A976-6F50CCA6CCE4}"/>
            </a:ext>
          </a:extLst>
        </xdr:cNvPr>
        <xdr:cNvCxnSpPr/>
      </xdr:nvCxnSpPr>
      <xdr:spPr>
        <a:xfrm flipV="1">
          <a:off x="21323300" y="142295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124461</xdr:rowOff>
    </xdr:from>
    <xdr:to>
      <xdr:col>107</xdr:col>
      <xdr:colOff>101600</xdr:colOff>
      <xdr:row>83</xdr:row>
      <xdr:rowOff>54611</xdr:rowOff>
    </xdr:to>
    <xdr:sp macro="" textlink="">
      <xdr:nvSpPr>
        <xdr:cNvPr id="827" name="楕円 826">
          <a:extLst>
            <a:ext uri="{FF2B5EF4-FFF2-40B4-BE49-F238E27FC236}">
              <a16:creationId xmlns:a16="http://schemas.microsoft.com/office/drawing/2014/main" id="{387DBA14-918A-4082-BF88-43D344FAD4AB}"/>
            </a:ext>
          </a:extLst>
        </xdr:cNvPr>
        <xdr:cNvSpPr/>
      </xdr:nvSpPr>
      <xdr:spPr>
        <a:xfrm>
          <a:off x="2038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3811</xdr:rowOff>
    </xdr:from>
    <xdr:to>
      <xdr:col>111</xdr:col>
      <xdr:colOff>177800</xdr:colOff>
      <xdr:row>83</xdr:row>
      <xdr:rowOff>3811</xdr:rowOff>
    </xdr:to>
    <xdr:cxnSp macro="">
      <xdr:nvCxnSpPr>
        <xdr:cNvPr id="828" name="直線コネクタ 827">
          <a:extLst>
            <a:ext uri="{FF2B5EF4-FFF2-40B4-BE49-F238E27FC236}">
              <a16:creationId xmlns:a16="http://schemas.microsoft.com/office/drawing/2014/main" id="{C982D822-160A-4082-BC2F-147D6F194518}"/>
            </a:ext>
          </a:extLst>
        </xdr:cNvPr>
        <xdr:cNvCxnSpPr/>
      </xdr:nvCxnSpPr>
      <xdr:spPr>
        <a:xfrm>
          <a:off x="20434300" y="1423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133604</xdr:rowOff>
    </xdr:from>
    <xdr:to>
      <xdr:col>102</xdr:col>
      <xdr:colOff>165100</xdr:colOff>
      <xdr:row>83</xdr:row>
      <xdr:rowOff>63754</xdr:rowOff>
    </xdr:to>
    <xdr:sp macro="" textlink="">
      <xdr:nvSpPr>
        <xdr:cNvPr id="829" name="楕円 828">
          <a:extLst>
            <a:ext uri="{FF2B5EF4-FFF2-40B4-BE49-F238E27FC236}">
              <a16:creationId xmlns:a16="http://schemas.microsoft.com/office/drawing/2014/main" id="{DEC04A9A-AA6F-4CB2-8194-56B1D600C839}"/>
            </a:ext>
          </a:extLst>
        </xdr:cNvPr>
        <xdr:cNvSpPr/>
      </xdr:nvSpPr>
      <xdr:spPr>
        <a:xfrm>
          <a:off x="19494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3811</xdr:rowOff>
    </xdr:from>
    <xdr:to>
      <xdr:col>107</xdr:col>
      <xdr:colOff>50800</xdr:colOff>
      <xdr:row>83</xdr:row>
      <xdr:rowOff>12954</xdr:rowOff>
    </xdr:to>
    <xdr:cxnSp macro="">
      <xdr:nvCxnSpPr>
        <xdr:cNvPr id="830" name="直線コネクタ 829">
          <a:extLst>
            <a:ext uri="{FF2B5EF4-FFF2-40B4-BE49-F238E27FC236}">
              <a16:creationId xmlns:a16="http://schemas.microsoft.com/office/drawing/2014/main" id="{23D60137-37B3-457B-95B9-A0BBFB2E9D33}"/>
            </a:ext>
          </a:extLst>
        </xdr:cNvPr>
        <xdr:cNvCxnSpPr/>
      </xdr:nvCxnSpPr>
      <xdr:spPr>
        <a:xfrm flipV="1">
          <a:off x="19545300" y="142341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138176</xdr:rowOff>
    </xdr:from>
    <xdr:to>
      <xdr:col>98</xdr:col>
      <xdr:colOff>38100</xdr:colOff>
      <xdr:row>83</xdr:row>
      <xdr:rowOff>68326</xdr:rowOff>
    </xdr:to>
    <xdr:sp macro="" textlink="">
      <xdr:nvSpPr>
        <xdr:cNvPr id="831" name="楕円 830">
          <a:extLst>
            <a:ext uri="{FF2B5EF4-FFF2-40B4-BE49-F238E27FC236}">
              <a16:creationId xmlns:a16="http://schemas.microsoft.com/office/drawing/2014/main" id="{0FA0CB8B-35A3-4B7F-B3FD-7F720D8BFC6A}"/>
            </a:ext>
          </a:extLst>
        </xdr:cNvPr>
        <xdr:cNvSpPr/>
      </xdr:nvSpPr>
      <xdr:spPr>
        <a:xfrm>
          <a:off x="186055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12954</xdr:rowOff>
    </xdr:from>
    <xdr:to>
      <xdr:col>102</xdr:col>
      <xdr:colOff>114300</xdr:colOff>
      <xdr:row>83</xdr:row>
      <xdr:rowOff>17526</xdr:rowOff>
    </xdr:to>
    <xdr:cxnSp macro="">
      <xdr:nvCxnSpPr>
        <xdr:cNvPr id="832" name="直線コネクタ 831">
          <a:extLst>
            <a:ext uri="{FF2B5EF4-FFF2-40B4-BE49-F238E27FC236}">
              <a16:creationId xmlns:a16="http://schemas.microsoft.com/office/drawing/2014/main" id="{1023963A-A36C-42CD-BA6A-E97C6AD779E1}"/>
            </a:ext>
          </a:extLst>
        </xdr:cNvPr>
        <xdr:cNvCxnSpPr/>
      </xdr:nvCxnSpPr>
      <xdr:spPr>
        <a:xfrm flipV="1">
          <a:off x="18656300" y="142433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9DA3B36F-14C8-47E8-ACEB-763A491F3274}"/>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1ED65C31-85A5-480A-B0B6-9DC2D038A605}"/>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6602AE03-F23E-4BC4-A433-2EC032DD448F}"/>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965DB950-FCAD-4E75-B773-91F886D5C50D}"/>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71138</xdr:rowOff>
    </xdr:from>
    <xdr:ext cx="469744" cy="259045"/>
    <xdr:sp macro="" textlink="">
      <xdr:nvSpPr>
        <xdr:cNvPr id="837" name="n_1mainValue【消防施設】&#10;一人当たり面積">
          <a:extLst>
            <a:ext uri="{FF2B5EF4-FFF2-40B4-BE49-F238E27FC236}">
              <a16:creationId xmlns:a16="http://schemas.microsoft.com/office/drawing/2014/main" id="{FE2C0405-DB1F-4AAD-9E51-D51D35C61E42}"/>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838" name="n_2mainValue【消防施設】&#10;一人当たり面積">
          <a:extLst>
            <a:ext uri="{FF2B5EF4-FFF2-40B4-BE49-F238E27FC236}">
              <a16:creationId xmlns:a16="http://schemas.microsoft.com/office/drawing/2014/main" id="{C94F209E-9828-4F7A-B6AC-E187BBD5A678}"/>
            </a:ext>
          </a:extLst>
        </xdr:cNvPr>
        <xdr:cNvSpPr txBox="1"/>
      </xdr:nvSpPr>
      <xdr:spPr>
        <a:xfrm>
          <a:off x="20199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80281</xdr:rowOff>
    </xdr:from>
    <xdr:ext cx="469744" cy="259045"/>
    <xdr:sp macro="" textlink="">
      <xdr:nvSpPr>
        <xdr:cNvPr id="839" name="n_3mainValue【消防施設】&#10;一人当たり面積">
          <a:extLst>
            <a:ext uri="{FF2B5EF4-FFF2-40B4-BE49-F238E27FC236}">
              <a16:creationId xmlns:a16="http://schemas.microsoft.com/office/drawing/2014/main" id="{18EC299E-0531-4413-903B-FB553B0965C2}"/>
            </a:ext>
          </a:extLst>
        </xdr:cNvPr>
        <xdr:cNvSpPr txBox="1"/>
      </xdr:nvSpPr>
      <xdr:spPr>
        <a:xfrm>
          <a:off x="19310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84853</xdr:rowOff>
    </xdr:from>
    <xdr:ext cx="469744" cy="259045"/>
    <xdr:sp macro="" textlink="">
      <xdr:nvSpPr>
        <xdr:cNvPr id="840" name="n_4mainValue【消防施設】&#10;一人当たり面積">
          <a:extLst>
            <a:ext uri="{FF2B5EF4-FFF2-40B4-BE49-F238E27FC236}">
              <a16:creationId xmlns:a16="http://schemas.microsoft.com/office/drawing/2014/main" id="{E2ECD57D-A10D-419D-B8BE-CBBE5F130F8A}"/>
            </a:ext>
          </a:extLst>
        </xdr:cNvPr>
        <xdr:cNvSpPr txBox="1"/>
      </xdr:nvSpPr>
      <xdr:spPr>
        <a:xfrm>
          <a:off x="18421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0B575CB-26F6-4E0E-AE2D-59B006209DC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7F3E2CE-08EC-40F9-B64C-5846812BE43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DFA3A71-61AD-4472-B3D7-A6E747492B7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35EF0192-3E0D-49EE-B721-F1E5D97887A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D5C0A222-74EE-4AB0-BE45-68BA60FC12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8605EEB-F11A-4A39-A043-D8459B3EE7E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81593269-3156-47E9-AC39-CDF86C09DEA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53C31C64-FDEB-4230-B721-B848EDACE9F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6991E9AF-D6A1-4787-AE9C-CC130AC073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5B07D05-FD44-4C43-B054-202CC57F24C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504A2E9-3118-4EE4-9128-DD482CC7DA3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DE054E18-3545-4621-A30B-A41CC878685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4537F98C-8031-4CA0-B6D9-831BC38A535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3C5B3AD-450F-4E99-8B6A-812B81F83FC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7EE729A8-E96D-4525-B72A-19EE5F2041B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ECCCDB11-2BBC-493C-B771-3AB35E1D1DC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4738188B-61ED-4F40-8BB4-0D8B403D5E4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6EF0CD56-537A-4BB1-8174-D6D26C0EC5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BD897B7-B6DB-432A-B886-147C368E398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1F09EDB-CE49-4B0F-9026-465D6C889E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9E479223-7E88-4420-B712-195C6CC07A6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41AFE0D-0CC5-4E63-9082-3DCC5A7760A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13D4B6B-D29F-4A86-A117-1A94C4FDE11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41378EC3-80C9-49A9-9C0D-32AAE4D350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C52567B8-A700-4064-A467-D47A23D7CF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FFD729E-7E9E-46D8-ABCD-3B872AE2C3C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C3DDC519-6DF7-4B5B-AF3D-50ADB499EF85}"/>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AE5036F-19B2-4879-8A0C-A38D0ED4AACC}"/>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020905F6-8574-4E95-BA99-AB8342AF82A1}"/>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6ECC3AB9-7F71-4BE0-8375-F33F62B64413}"/>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80A6401C-5113-4EA2-876B-A7395109856B}"/>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9C5141AB-CCD8-4A38-A773-27EAC6F038E1}"/>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4BEDF005-56AD-4E21-9C80-435258EBFEDF}"/>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FA23B6F8-BA44-4E6E-BFE1-C514197348C1}"/>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2A198461-54C8-46AC-BAFE-D20B0C36F056}"/>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FA653A1C-B250-4437-B9F6-14B94CA219D3}"/>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993F175-0118-4719-8429-E831CB21F05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57A4E43-7789-4800-A47A-CD321472ED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4DDF47E-F2FC-47AD-BFDA-F71358E3672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C58FB17-10B5-4C8E-8F0E-4879CF12C4F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632E28A-7896-4E19-AFF3-08E848B467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82" name="楕円 881">
          <a:extLst>
            <a:ext uri="{FF2B5EF4-FFF2-40B4-BE49-F238E27FC236}">
              <a16:creationId xmlns:a16="http://schemas.microsoft.com/office/drawing/2014/main" id="{801ED1B5-4295-474C-B641-3B91063AAFA4}"/>
            </a:ext>
          </a:extLst>
        </xdr:cNvPr>
        <xdr:cNvSpPr/>
      </xdr:nvSpPr>
      <xdr:spPr>
        <a:xfrm>
          <a:off x="16268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140988</xdr:rowOff>
    </xdr:from>
    <xdr:ext cx="405111" cy="259045"/>
    <xdr:sp macro="" textlink="">
      <xdr:nvSpPr>
        <xdr:cNvPr id="883" name="【庁舎】&#10;有形固定資産減価償却率該当値テキスト">
          <a:extLst>
            <a:ext uri="{FF2B5EF4-FFF2-40B4-BE49-F238E27FC236}">
              <a16:creationId xmlns:a16="http://schemas.microsoft.com/office/drawing/2014/main" id="{364091F7-AC3C-4837-9BDE-441853BCC6BD}"/>
            </a:ext>
          </a:extLst>
        </xdr:cNvPr>
        <xdr:cNvSpPr txBox="1"/>
      </xdr:nvSpPr>
      <xdr:spPr>
        <a:xfrm>
          <a:off x="16357600"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133169</xdr:rowOff>
    </xdr:from>
    <xdr:to>
      <xdr:col>81</xdr:col>
      <xdr:colOff>101600</xdr:colOff>
      <xdr:row>105</xdr:row>
      <xdr:rowOff>63319</xdr:rowOff>
    </xdr:to>
    <xdr:sp macro="" textlink="">
      <xdr:nvSpPr>
        <xdr:cNvPr id="884" name="楕円 883">
          <a:extLst>
            <a:ext uri="{FF2B5EF4-FFF2-40B4-BE49-F238E27FC236}">
              <a16:creationId xmlns:a16="http://schemas.microsoft.com/office/drawing/2014/main" id="{2ED01874-9443-4F2A-B6B0-7562A680AB92}"/>
            </a:ext>
          </a:extLst>
        </xdr:cNvPr>
        <xdr:cNvSpPr/>
      </xdr:nvSpPr>
      <xdr:spPr>
        <a:xfrm>
          <a:off x="154305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12519</xdr:rowOff>
    </xdr:from>
    <xdr:to>
      <xdr:col>85</xdr:col>
      <xdr:colOff>127000</xdr:colOff>
      <xdr:row>105</xdr:row>
      <xdr:rowOff>41911</xdr:rowOff>
    </xdr:to>
    <xdr:cxnSp macro="">
      <xdr:nvCxnSpPr>
        <xdr:cNvPr id="885" name="直線コネクタ 884">
          <a:extLst>
            <a:ext uri="{FF2B5EF4-FFF2-40B4-BE49-F238E27FC236}">
              <a16:creationId xmlns:a16="http://schemas.microsoft.com/office/drawing/2014/main" id="{A1B843ED-BE75-4011-81A5-6F456DDFD8DD}"/>
            </a:ext>
          </a:extLst>
        </xdr:cNvPr>
        <xdr:cNvCxnSpPr/>
      </xdr:nvCxnSpPr>
      <xdr:spPr>
        <a:xfrm>
          <a:off x="15481300" y="18014769"/>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98879</xdr:rowOff>
    </xdr:from>
    <xdr:to>
      <xdr:col>76</xdr:col>
      <xdr:colOff>165100</xdr:colOff>
      <xdr:row>105</xdr:row>
      <xdr:rowOff>29029</xdr:rowOff>
    </xdr:to>
    <xdr:sp macro="" textlink="">
      <xdr:nvSpPr>
        <xdr:cNvPr id="886" name="楕円 885">
          <a:extLst>
            <a:ext uri="{FF2B5EF4-FFF2-40B4-BE49-F238E27FC236}">
              <a16:creationId xmlns:a16="http://schemas.microsoft.com/office/drawing/2014/main" id="{C26D264F-9A91-470B-BF09-74E517380C10}"/>
            </a:ext>
          </a:extLst>
        </xdr:cNvPr>
        <xdr:cNvSpPr/>
      </xdr:nvSpPr>
      <xdr:spPr>
        <a:xfrm>
          <a:off x="14541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149679</xdr:rowOff>
    </xdr:from>
    <xdr:to>
      <xdr:col>81</xdr:col>
      <xdr:colOff>50800</xdr:colOff>
      <xdr:row>105</xdr:row>
      <xdr:rowOff>12519</xdr:rowOff>
    </xdr:to>
    <xdr:cxnSp macro="">
      <xdr:nvCxnSpPr>
        <xdr:cNvPr id="887" name="直線コネクタ 886">
          <a:extLst>
            <a:ext uri="{FF2B5EF4-FFF2-40B4-BE49-F238E27FC236}">
              <a16:creationId xmlns:a16="http://schemas.microsoft.com/office/drawing/2014/main" id="{21B6BC1E-BC1B-4CE2-A62F-96D9A2FBDC3A}"/>
            </a:ext>
          </a:extLst>
        </xdr:cNvPr>
        <xdr:cNvCxnSpPr/>
      </xdr:nvCxnSpPr>
      <xdr:spPr>
        <a:xfrm>
          <a:off x="14592300" y="179804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888" name="楕円 887">
          <a:extLst>
            <a:ext uri="{FF2B5EF4-FFF2-40B4-BE49-F238E27FC236}">
              <a16:creationId xmlns:a16="http://schemas.microsoft.com/office/drawing/2014/main" id="{A0A74C82-BDB3-43E6-B9F1-798D707DC95A}"/>
            </a:ext>
          </a:extLst>
        </xdr:cNvPr>
        <xdr:cNvSpPr/>
      </xdr:nvSpPr>
      <xdr:spPr>
        <a:xfrm>
          <a:off x="13652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141514</xdr:rowOff>
    </xdr:from>
    <xdr:to>
      <xdr:col>76</xdr:col>
      <xdr:colOff>114300</xdr:colOff>
      <xdr:row>104</xdr:row>
      <xdr:rowOff>149679</xdr:rowOff>
    </xdr:to>
    <xdr:cxnSp macro="">
      <xdr:nvCxnSpPr>
        <xdr:cNvPr id="889" name="直線コネクタ 888">
          <a:extLst>
            <a:ext uri="{FF2B5EF4-FFF2-40B4-BE49-F238E27FC236}">
              <a16:creationId xmlns:a16="http://schemas.microsoft.com/office/drawing/2014/main" id="{1D983F88-666E-4719-8F25-B500A0322C63}"/>
            </a:ext>
          </a:extLst>
        </xdr:cNvPr>
        <xdr:cNvCxnSpPr/>
      </xdr:nvCxnSpPr>
      <xdr:spPr>
        <a:xfrm>
          <a:off x="13703300" y="1797231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67855</xdr:rowOff>
    </xdr:from>
    <xdr:to>
      <xdr:col>67</xdr:col>
      <xdr:colOff>101600</xdr:colOff>
      <xdr:row>104</xdr:row>
      <xdr:rowOff>169455</xdr:rowOff>
    </xdr:to>
    <xdr:sp macro="" textlink="">
      <xdr:nvSpPr>
        <xdr:cNvPr id="890" name="楕円 889">
          <a:extLst>
            <a:ext uri="{FF2B5EF4-FFF2-40B4-BE49-F238E27FC236}">
              <a16:creationId xmlns:a16="http://schemas.microsoft.com/office/drawing/2014/main" id="{13393235-8D10-41DF-BEC4-B955CDE68EFA}"/>
            </a:ext>
          </a:extLst>
        </xdr:cNvPr>
        <xdr:cNvSpPr/>
      </xdr:nvSpPr>
      <xdr:spPr>
        <a:xfrm>
          <a:off x="12763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118655</xdr:rowOff>
    </xdr:from>
    <xdr:to>
      <xdr:col>71</xdr:col>
      <xdr:colOff>177800</xdr:colOff>
      <xdr:row>104</xdr:row>
      <xdr:rowOff>141514</xdr:rowOff>
    </xdr:to>
    <xdr:cxnSp macro="">
      <xdr:nvCxnSpPr>
        <xdr:cNvPr id="891" name="直線コネクタ 890">
          <a:extLst>
            <a:ext uri="{FF2B5EF4-FFF2-40B4-BE49-F238E27FC236}">
              <a16:creationId xmlns:a16="http://schemas.microsoft.com/office/drawing/2014/main" id="{4CAD5F50-1BD3-46D4-884D-9DF71C4D776C}"/>
            </a:ext>
          </a:extLst>
        </xdr:cNvPr>
        <xdr:cNvCxnSpPr/>
      </xdr:nvCxnSpPr>
      <xdr:spPr>
        <a:xfrm>
          <a:off x="12814300" y="1794945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C21D0352-45F6-4C7A-A4E1-33BC7316EA4E}"/>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3B0AC4AE-36C4-4797-ABBC-D851E90976D9}"/>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CF50948C-F9DD-4996-A1CA-ABE7A8AB69B5}"/>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CE3066C0-55E1-4619-8896-6034EFF14983}"/>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54446</xdr:rowOff>
    </xdr:from>
    <xdr:ext cx="405111" cy="259045"/>
    <xdr:sp macro="" textlink="">
      <xdr:nvSpPr>
        <xdr:cNvPr id="896" name="n_1mainValue【庁舎】&#10;有形固定資産減価償却率">
          <a:extLst>
            <a:ext uri="{FF2B5EF4-FFF2-40B4-BE49-F238E27FC236}">
              <a16:creationId xmlns:a16="http://schemas.microsoft.com/office/drawing/2014/main" id="{61E895D7-5E40-4B05-B3BF-946C00A7B559}"/>
            </a:ext>
          </a:extLst>
        </xdr:cNvPr>
        <xdr:cNvSpPr txBox="1"/>
      </xdr:nvSpPr>
      <xdr:spPr>
        <a:xfrm>
          <a:off x="15266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20156</xdr:rowOff>
    </xdr:from>
    <xdr:ext cx="405111" cy="259045"/>
    <xdr:sp macro="" textlink="">
      <xdr:nvSpPr>
        <xdr:cNvPr id="897" name="n_2mainValue【庁舎】&#10;有形固定資産減価償却率">
          <a:extLst>
            <a:ext uri="{FF2B5EF4-FFF2-40B4-BE49-F238E27FC236}">
              <a16:creationId xmlns:a16="http://schemas.microsoft.com/office/drawing/2014/main" id="{9FDA7DC3-AD5E-4C80-B1CC-21F8CF0ECED1}"/>
            </a:ext>
          </a:extLst>
        </xdr:cNvPr>
        <xdr:cNvSpPr txBox="1"/>
      </xdr:nvSpPr>
      <xdr:spPr>
        <a:xfrm>
          <a:off x="14389744" y="1802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898" name="n_3mainValue【庁舎】&#10;有形固定資産減価償却率">
          <a:extLst>
            <a:ext uri="{FF2B5EF4-FFF2-40B4-BE49-F238E27FC236}">
              <a16:creationId xmlns:a16="http://schemas.microsoft.com/office/drawing/2014/main" id="{70707C3B-9DF9-4E04-B31D-EBCACA9CA952}"/>
            </a:ext>
          </a:extLst>
        </xdr:cNvPr>
        <xdr:cNvSpPr txBox="1"/>
      </xdr:nvSpPr>
      <xdr:spPr>
        <a:xfrm>
          <a:off x="13500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160582</xdr:rowOff>
    </xdr:from>
    <xdr:ext cx="405111" cy="259045"/>
    <xdr:sp macro="" textlink="">
      <xdr:nvSpPr>
        <xdr:cNvPr id="899" name="n_4mainValue【庁舎】&#10;有形固定資産減価償却率">
          <a:extLst>
            <a:ext uri="{FF2B5EF4-FFF2-40B4-BE49-F238E27FC236}">
              <a16:creationId xmlns:a16="http://schemas.microsoft.com/office/drawing/2014/main" id="{99C4DBF4-76B3-4B90-955A-45A22CAF8464}"/>
            </a:ext>
          </a:extLst>
        </xdr:cNvPr>
        <xdr:cNvSpPr txBox="1"/>
      </xdr:nvSpPr>
      <xdr:spPr>
        <a:xfrm>
          <a:off x="12611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3938321-C9E2-4A9E-BE02-7539C8547B7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4E6B58B-82E4-4E74-9D72-9CA4BE51BA2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3B8B9211-8C95-41BB-92DB-E307049A89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5D3EFBBA-2B5A-4E76-AD83-34C38F6161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4E121B2-8D23-4949-9B75-E74D768BB74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39DD0B72-DAE7-4293-856A-FFF7DD4EDE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8D678887-A431-446F-B006-EF3382D6348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35F39BD-3633-4AC1-94EF-3256FBD2B21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4CF18476-B4BF-44D3-A97E-81812747AF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F69F913-9E16-4F74-B0D5-6E56F6D87A2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3A2140E1-7906-4F45-A79E-BDF54986627A}"/>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9D508459-59D5-42ED-9482-6B452B938D6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62CE9FF7-86DC-43A2-BA44-C7F3757BD1E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FF4B25AC-63BB-43A1-AA18-94BED397798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DB089B73-5AC1-4891-8A78-3FFCC77BA54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23E1FD11-3C49-4148-9964-9804351A22E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125D876B-DE30-413C-B5CC-5E5EE05BC6D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BCEDD3FF-F27E-437D-AF3A-B85786CB413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63979C4B-804C-45F2-B276-67EFEFE5664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1FA3C6E0-6D89-40EC-B50F-88C3BCF67B3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D6AABED9-B8D2-436C-82B3-7F95948A5F5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3520A66F-FC08-4707-8311-C62BEEE184F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AD4E8A61-2815-41B6-8C21-A74A7B14856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5BB59473-5DED-424E-BACD-00738EE3FA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1C011CD6-D309-424E-A687-5216A3EC64F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8DA13819-2378-4D4A-B084-93F98082405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D35964E2-2084-442F-97E8-C8A3467ACA24}"/>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502E6B79-45B6-40AD-8881-2DE25C2E8088}"/>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FA43410D-93E4-4E46-A0AB-6BB76C53A127}"/>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8C251F36-F089-47A7-BD07-FD20661E897B}"/>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814635E9-3F5B-4422-AFA8-4FCB918F8E5F}"/>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6EF5EE3F-F3E7-4F47-9CC8-17079B726B98}"/>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652DE0AB-B8DB-405D-BE50-30E92038297F}"/>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2553719A-0D0B-46C9-9D9C-2EB81E1AE8A6}"/>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6CFD933F-72BE-4551-AAEB-74CB61275495}"/>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3F86DB3F-C8FB-459C-A379-22E90192F95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B09A601D-31FB-4810-97DC-5B11002C8B28}"/>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560DD85-D858-41E8-B4B0-A2646EBDEE8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A501118-4E43-4DFE-8352-45C07CB80C7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8CFC10CB-F16A-43F9-8F29-B088FBE390F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3B2347C8-7F7E-4FA6-9D4E-2069D4458D9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42D47F19-5580-4104-BCEB-23635ACD601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76019</xdr:rowOff>
    </xdr:from>
    <xdr:to>
      <xdr:col>116</xdr:col>
      <xdr:colOff>114300</xdr:colOff>
      <xdr:row>106</xdr:row>
      <xdr:rowOff>6169</xdr:rowOff>
    </xdr:to>
    <xdr:sp macro="" textlink="">
      <xdr:nvSpPr>
        <xdr:cNvPr id="942" name="楕円 941">
          <a:extLst>
            <a:ext uri="{FF2B5EF4-FFF2-40B4-BE49-F238E27FC236}">
              <a16:creationId xmlns:a16="http://schemas.microsoft.com/office/drawing/2014/main" id="{1CE3FEF7-F7DD-43FE-918F-2530830C3E5D}"/>
            </a:ext>
          </a:extLst>
        </xdr:cNvPr>
        <xdr:cNvSpPr/>
      </xdr:nvSpPr>
      <xdr:spPr>
        <a:xfrm>
          <a:off x="22110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98896</xdr:rowOff>
    </xdr:from>
    <xdr:ext cx="469744" cy="259045"/>
    <xdr:sp macro="" textlink="">
      <xdr:nvSpPr>
        <xdr:cNvPr id="943" name="【庁舎】&#10;一人当たり面積該当値テキスト">
          <a:extLst>
            <a:ext uri="{FF2B5EF4-FFF2-40B4-BE49-F238E27FC236}">
              <a16:creationId xmlns:a16="http://schemas.microsoft.com/office/drawing/2014/main" id="{0F8C8D82-5F32-4E5A-9F4C-03AE18EABF85}"/>
            </a:ext>
          </a:extLst>
        </xdr:cNvPr>
        <xdr:cNvSpPr txBox="1"/>
      </xdr:nvSpPr>
      <xdr:spPr>
        <a:xfrm>
          <a:off x="22199600" y="1792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85816</xdr:rowOff>
    </xdr:from>
    <xdr:to>
      <xdr:col>112</xdr:col>
      <xdr:colOff>38100</xdr:colOff>
      <xdr:row>106</xdr:row>
      <xdr:rowOff>15966</xdr:rowOff>
    </xdr:to>
    <xdr:sp macro="" textlink="">
      <xdr:nvSpPr>
        <xdr:cNvPr id="944" name="楕円 943">
          <a:extLst>
            <a:ext uri="{FF2B5EF4-FFF2-40B4-BE49-F238E27FC236}">
              <a16:creationId xmlns:a16="http://schemas.microsoft.com/office/drawing/2014/main" id="{D9BA30F6-A66B-4AF7-85E3-246B5A97C322}"/>
            </a:ext>
          </a:extLst>
        </xdr:cNvPr>
        <xdr:cNvSpPr/>
      </xdr:nvSpPr>
      <xdr:spPr>
        <a:xfrm>
          <a:off x="21272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126819</xdr:rowOff>
    </xdr:from>
    <xdr:to>
      <xdr:col>116</xdr:col>
      <xdr:colOff>63500</xdr:colOff>
      <xdr:row>105</xdr:row>
      <xdr:rowOff>136616</xdr:rowOff>
    </xdr:to>
    <xdr:cxnSp macro="">
      <xdr:nvCxnSpPr>
        <xdr:cNvPr id="945" name="直線コネクタ 944">
          <a:extLst>
            <a:ext uri="{FF2B5EF4-FFF2-40B4-BE49-F238E27FC236}">
              <a16:creationId xmlns:a16="http://schemas.microsoft.com/office/drawing/2014/main" id="{7BAF42F0-6595-4FEF-8D36-39CAD92EAB68}"/>
            </a:ext>
          </a:extLst>
        </xdr:cNvPr>
        <xdr:cNvCxnSpPr/>
      </xdr:nvCxnSpPr>
      <xdr:spPr>
        <a:xfrm flipV="1">
          <a:off x="21323300" y="1812906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95613</xdr:rowOff>
    </xdr:from>
    <xdr:to>
      <xdr:col>107</xdr:col>
      <xdr:colOff>101600</xdr:colOff>
      <xdr:row>106</xdr:row>
      <xdr:rowOff>25763</xdr:rowOff>
    </xdr:to>
    <xdr:sp macro="" textlink="">
      <xdr:nvSpPr>
        <xdr:cNvPr id="946" name="楕円 945">
          <a:extLst>
            <a:ext uri="{FF2B5EF4-FFF2-40B4-BE49-F238E27FC236}">
              <a16:creationId xmlns:a16="http://schemas.microsoft.com/office/drawing/2014/main" id="{89EC916C-7621-4A5E-98FB-D99B92ED0C7F}"/>
            </a:ext>
          </a:extLst>
        </xdr:cNvPr>
        <xdr:cNvSpPr/>
      </xdr:nvSpPr>
      <xdr:spPr>
        <a:xfrm>
          <a:off x="2038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136616</xdr:rowOff>
    </xdr:from>
    <xdr:to>
      <xdr:col>111</xdr:col>
      <xdr:colOff>177800</xdr:colOff>
      <xdr:row>105</xdr:row>
      <xdr:rowOff>146413</xdr:rowOff>
    </xdr:to>
    <xdr:cxnSp macro="">
      <xdr:nvCxnSpPr>
        <xdr:cNvPr id="947" name="直線コネクタ 946">
          <a:extLst>
            <a:ext uri="{FF2B5EF4-FFF2-40B4-BE49-F238E27FC236}">
              <a16:creationId xmlns:a16="http://schemas.microsoft.com/office/drawing/2014/main" id="{EF861D28-6D39-4562-8FF9-430167DB03F2}"/>
            </a:ext>
          </a:extLst>
        </xdr:cNvPr>
        <xdr:cNvCxnSpPr/>
      </xdr:nvCxnSpPr>
      <xdr:spPr>
        <a:xfrm flipV="1">
          <a:off x="20434300" y="181388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102144</xdr:rowOff>
    </xdr:from>
    <xdr:to>
      <xdr:col>102</xdr:col>
      <xdr:colOff>165100</xdr:colOff>
      <xdr:row>106</xdr:row>
      <xdr:rowOff>32294</xdr:rowOff>
    </xdr:to>
    <xdr:sp macro="" textlink="">
      <xdr:nvSpPr>
        <xdr:cNvPr id="948" name="楕円 947">
          <a:extLst>
            <a:ext uri="{FF2B5EF4-FFF2-40B4-BE49-F238E27FC236}">
              <a16:creationId xmlns:a16="http://schemas.microsoft.com/office/drawing/2014/main" id="{ECDC3946-419D-4431-882B-E3867BE56265}"/>
            </a:ext>
          </a:extLst>
        </xdr:cNvPr>
        <xdr:cNvSpPr/>
      </xdr:nvSpPr>
      <xdr:spPr>
        <a:xfrm>
          <a:off x="19494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146413</xdr:rowOff>
    </xdr:from>
    <xdr:to>
      <xdr:col>107</xdr:col>
      <xdr:colOff>50800</xdr:colOff>
      <xdr:row>105</xdr:row>
      <xdr:rowOff>152944</xdr:rowOff>
    </xdr:to>
    <xdr:cxnSp macro="">
      <xdr:nvCxnSpPr>
        <xdr:cNvPr id="949" name="直線コネクタ 948">
          <a:extLst>
            <a:ext uri="{FF2B5EF4-FFF2-40B4-BE49-F238E27FC236}">
              <a16:creationId xmlns:a16="http://schemas.microsoft.com/office/drawing/2014/main" id="{B35CF864-EE32-4507-8E63-D8F915BF8F8F}"/>
            </a:ext>
          </a:extLst>
        </xdr:cNvPr>
        <xdr:cNvCxnSpPr/>
      </xdr:nvCxnSpPr>
      <xdr:spPr>
        <a:xfrm flipV="1">
          <a:off x="19545300" y="181486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111942</xdr:rowOff>
    </xdr:from>
    <xdr:to>
      <xdr:col>98</xdr:col>
      <xdr:colOff>38100</xdr:colOff>
      <xdr:row>106</xdr:row>
      <xdr:rowOff>42092</xdr:rowOff>
    </xdr:to>
    <xdr:sp macro="" textlink="">
      <xdr:nvSpPr>
        <xdr:cNvPr id="950" name="楕円 949">
          <a:extLst>
            <a:ext uri="{FF2B5EF4-FFF2-40B4-BE49-F238E27FC236}">
              <a16:creationId xmlns:a16="http://schemas.microsoft.com/office/drawing/2014/main" id="{EE0C4740-D0F4-406E-BFC1-9B79ED0654B8}"/>
            </a:ext>
          </a:extLst>
        </xdr:cNvPr>
        <xdr:cNvSpPr/>
      </xdr:nvSpPr>
      <xdr:spPr>
        <a:xfrm>
          <a:off x="18605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152944</xdr:rowOff>
    </xdr:from>
    <xdr:to>
      <xdr:col>102</xdr:col>
      <xdr:colOff>114300</xdr:colOff>
      <xdr:row>105</xdr:row>
      <xdr:rowOff>162742</xdr:rowOff>
    </xdr:to>
    <xdr:cxnSp macro="">
      <xdr:nvCxnSpPr>
        <xdr:cNvPr id="951" name="直線コネクタ 950">
          <a:extLst>
            <a:ext uri="{FF2B5EF4-FFF2-40B4-BE49-F238E27FC236}">
              <a16:creationId xmlns:a16="http://schemas.microsoft.com/office/drawing/2014/main" id="{79D26A41-4CA6-4B95-A4F2-AEE339BF4939}"/>
            </a:ext>
          </a:extLst>
        </xdr:cNvPr>
        <xdr:cNvCxnSpPr/>
      </xdr:nvCxnSpPr>
      <xdr:spPr>
        <a:xfrm flipV="1">
          <a:off x="18656300" y="1815519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DF85A2BD-793F-4CB6-A834-E2B5B642CDA0}"/>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512AA292-3352-4584-B03A-14588C24A10B}"/>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EF6EDC43-C6C5-41D4-9B49-5BF428181A5B}"/>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55" name="n_4aveValue【庁舎】&#10;一人当たり面積">
          <a:extLst>
            <a:ext uri="{FF2B5EF4-FFF2-40B4-BE49-F238E27FC236}">
              <a16:creationId xmlns:a16="http://schemas.microsoft.com/office/drawing/2014/main" id="{43E53FA7-328C-49CC-8828-0F99FC755669}"/>
            </a:ext>
          </a:extLst>
        </xdr:cNvPr>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32493</xdr:rowOff>
    </xdr:from>
    <xdr:ext cx="469744" cy="259045"/>
    <xdr:sp macro="" textlink="">
      <xdr:nvSpPr>
        <xdr:cNvPr id="956" name="n_1mainValue【庁舎】&#10;一人当たり面積">
          <a:extLst>
            <a:ext uri="{FF2B5EF4-FFF2-40B4-BE49-F238E27FC236}">
              <a16:creationId xmlns:a16="http://schemas.microsoft.com/office/drawing/2014/main" id="{741391C0-C18D-4C02-BA0F-7A28B1C84951}"/>
            </a:ext>
          </a:extLst>
        </xdr:cNvPr>
        <xdr:cNvSpPr txBox="1"/>
      </xdr:nvSpPr>
      <xdr:spPr>
        <a:xfrm>
          <a:off x="21075727" y="178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42290</xdr:rowOff>
    </xdr:from>
    <xdr:ext cx="469744" cy="259045"/>
    <xdr:sp macro="" textlink="">
      <xdr:nvSpPr>
        <xdr:cNvPr id="957" name="n_2mainValue【庁舎】&#10;一人当たり面積">
          <a:extLst>
            <a:ext uri="{FF2B5EF4-FFF2-40B4-BE49-F238E27FC236}">
              <a16:creationId xmlns:a16="http://schemas.microsoft.com/office/drawing/2014/main" id="{BEF33812-1511-4D3E-B3FD-37CA15C37B6F}"/>
            </a:ext>
          </a:extLst>
        </xdr:cNvPr>
        <xdr:cNvSpPr txBox="1"/>
      </xdr:nvSpPr>
      <xdr:spPr>
        <a:xfrm>
          <a:off x="20199427" y="178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48821</xdr:rowOff>
    </xdr:from>
    <xdr:ext cx="469744" cy="259045"/>
    <xdr:sp macro="" textlink="">
      <xdr:nvSpPr>
        <xdr:cNvPr id="958" name="n_3mainValue【庁舎】&#10;一人当たり面積">
          <a:extLst>
            <a:ext uri="{FF2B5EF4-FFF2-40B4-BE49-F238E27FC236}">
              <a16:creationId xmlns:a16="http://schemas.microsoft.com/office/drawing/2014/main" id="{A739E32F-FC3F-41AC-9370-CD43FF413312}"/>
            </a:ext>
          </a:extLst>
        </xdr:cNvPr>
        <xdr:cNvSpPr txBox="1"/>
      </xdr:nvSpPr>
      <xdr:spPr>
        <a:xfrm>
          <a:off x="19310427" y="1787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58619</xdr:rowOff>
    </xdr:from>
    <xdr:ext cx="469744" cy="259045"/>
    <xdr:sp macro="" textlink="">
      <xdr:nvSpPr>
        <xdr:cNvPr id="959" name="n_4mainValue【庁舎】&#10;一人当たり面積">
          <a:extLst>
            <a:ext uri="{FF2B5EF4-FFF2-40B4-BE49-F238E27FC236}">
              <a16:creationId xmlns:a16="http://schemas.microsoft.com/office/drawing/2014/main" id="{513FC5E6-1719-46D9-8759-A2A2E454A549}"/>
            </a:ext>
          </a:extLst>
        </xdr:cNvPr>
        <xdr:cNvSpPr txBox="1"/>
      </xdr:nvSpPr>
      <xdr:spPr>
        <a:xfrm>
          <a:off x="18421427" y="1788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67F83E53-589D-4D6B-9284-934BA4ABC4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7B54A7F2-A3C1-42BE-ABEE-6B5C3963E33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78B30409-5465-46EC-B7CC-D0C2857658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福祉施設は、合併前に整備した施設を引き継いでいることやデイ・サービスセンターを設置していることなどから、類似団体平均と比較して一人当たり面積が多くなっている。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市民会館には、文化会館を計上している。文化会館は一部が建築後約</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を経過しており、関市が所有する公共施設の中で最も古い施設の一つである。ここ９年間で毎年度平均１億円以上の大規模な改修を行っており、令和６年度には防水改修を行ったものの、引き続き類似団体平均を大きく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一般廃棄物処理施設では、し尿処理施設の老朽化が進んでいることなどにより、有形固定資産減価償却率が類似団体平均を大きく上回っており、今後も緩やかに上昇していくことが見込まれる。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庁舎は、令和２年度から有形固定資産減価償却率が類似団体平均を上回ったところであるが、この区分で最も大きな施設である平成６年築の本庁舎は、建築後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年を経過したころから毎年１億円前後の改修を行っており、令和６年度には空調設備で約８千万円の改修を行った。令和７年度にも約１億５千万円の事業費の改修を見込んでいる。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49753691</v>
      </c>
      <c r="BO4" s="449"/>
      <c r="BP4" s="449"/>
      <c r="BQ4" s="449"/>
      <c r="BR4" s="449"/>
      <c r="BS4" s="449"/>
      <c r="BT4" s="449"/>
      <c r="BU4" s="450"/>
      <c r="BV4" s="448">
        <v>51718639</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15.2</v>
      </c>
      <c r="CU4" s="589"/>
      <c r="CV4" s="589"/>
      <c r="CW4" s="589"/>
      <c r="CX4" s="589"/>
      <c r="CY4" s="589"/>
      <c r="CZ4" s="589"/>
      <c r="DA4" s="590"/>
      <c r="DB4" s="588">
        <v>16.399999999999999</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44880385</v>
      </c>
      <c r="BO5" s="420"/>
      <c r="BP5" s="420"/>
      <c r="BQ5" s="420"/>
      <c r="BR5" s="420"/>
      <c r="BS5" s="420"/>
      <c r="BT5" s="420"/>
      <c r="BU5" s="421"/>
      <c r="BV5" s="419">
        <v>46946154</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86.4</v>
      </c>
      <c r="CU5" s="417"/>
      <c r="CV5" s="417"/>
      <c r="CW5" s="417"/>
      <c r="CX5" s="417"/>
      <c r="CY5" s="417"/>
      <c r="CZ5" s="417"/>
      <c r="DA5" s="418"/>
      <c r="DB5" s="416">
        <v>84.6</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4873306</v>
      </c>
      <c r="BO6" s="420"/>
      <c r="BP6" s="420"/>
      <c r="BQ6" s="420"/>
      <c r="BR6" s="420"/>
      <c r="BS6" s="420"/>
      <c r="BT6" s="420"/>
      <c r="BU6" s="421"/>
      <c r="BV6" s="419">
        <v>4772485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86.8</v>
      </c>
      <c r="CU6" s="563"/>
      <c r="CV6" s="563"/>
      <c r="CW6" s="563"/>
      <c r="CX6" s="563"/>
      <c r="CY6" s="563"/>
      <c r="CZ6" s="563"/>
      <c r="DA6" s="564"/>
      <c r="DB6" s="562">
        <v>85.3</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1157060</v>
      </c>
      <c r="BO7" s="420"/>
      <c r="BP7" s="420"/>
      <c r="BQ7" s="420"/>
      <c r="BR7" s="420"/>
      <c r="BS7" s="420"/>
      <c r="BT7" s="420"/>
      <c r="BU7" s="421"/>
      <c r="BV7" s="419">
        <v>808515</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24401936</v>
      </c>
      <c r="CU7" s="420"/>
      <c r="CV7" s="420"/>
      <c r="CW7" s="420"/>
      <c r="CX7" s="420"/>
      <c r="CY7" s="420"/>
      <c r="CZ7" s="420"/>
      <c r="DA7" s="421"/>
      <c r="DB7" s="419">
        <v>24104358</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3716246</v>
      </c>
      <c r="BO8" s="420"/>
      <c r="BP8" s="420"/>
      <c r="BQ8" s="420"/>
      <c r="BR8" s="420"/>
      <c r="BS8" s="420"/>
      <c r="BT8" s="420"/>
      <c r="BU8" s="421"/>
      <c r="BV8" s="419">
        <v>3963970</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0.59</v>
      </c>
      <c r="CU8" s="523"/>
      <c r="CV8" s="523"/>
      <c r="CW8" s="523"/>
      <c r="CX8" s="523"/>
      <c r="CY8" s="523"/>
      <c r="CZ8" s="523"/>
      <c r="DA8" s="524"/>
      <c r="DB8" s="522">
        <v>0.59</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85283</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-247724</v>
      </c>
      <c r="BO9" s="420"/>
      <c r="BP9" s="420"/>
      <c r="BQ9" s="420"/>
      <c r="BR9" s="420"/>
      <c r="BS9" s="420"/>
      <c r="BT9" s="420"/>
      <c r="BU9" s="421"/>
      <c r="BV9" s="419">
        <v>-94536</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12</v>
      </c>
      <c r="CU9" s="417"/>
      <c r="CV9" s="417"/>
      <c r="CW9" s="417"/>
      <c r="CX9" s="417"/>
      <c r="CY9" s="417"/>
      <c r="CZ9" s="417"/>
      <c r="DA9" s="418"/>
      <c r="DB9" s="416">
        <v>12</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113</v>
      </c>
      <c r="M10" s="376"/>
      <c r="N10" s="376"/>
      <c r="O10" s="376"/>
      <c r="P10" s="376"/>
      <c r="Q10" s="377"/>
      <c r="R10" s="372">
        <v>89153</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110</v>
      </c>
      <c r="AV10" s="478"/>
      <c r="AW10" s="478"/>
      <c r="AX10" s="478"/>
      <c r="AY10" s="433" t="s">
        <v>115</v>
      </c>
      <c r="AZ10" s="434"/>
      <c r="BA10" s="434"/>
      <c r="BB10" s="434"/>
      <c r="BC10" s="434"/>
      <c r="BD10" s="434"/>
      <c r="BE10" s="434"/>
      <c r="BF10" s="434"/>
      <c r="BG10" s="434"/>
      <c r="BH10" s="434"/>
      <c r="BI10" s="434"/>
      <c r="BJ10" s="434"/>
      <c r="BK10" s="434"/>
      <c r="BL10" s="434"/>
      <c r="BM10" s="435"/>
      <c r="BN10" s="419">
        <v>484841</v>
      </c>
      <c r="BO10" s="420"/>
      <c r="BP10" s="420"/>
      <c r="BQ10" s="420"/>
      <c r="BR10" s="420"/>
      <c r="BS10" s="420"/>
      <c r="BT10" s="420"/>
      <c r="BU10" s="421"/>
      <c r="BV10" s="419">
        <v>1873158</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83930</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664313</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81034</v>
      </c>
      <c r="S13" s="507"/>
      <c r="T13" s="507"/>
      <c r="U13" s="507"/>
      <c r="V13" s="508"/>
      <c r="W13" s="509" t="s">
        <v>131</v>
      </c>
      <c r="X13" s="405"/>
      <c r="Y13" s="405"/>
      <c r="Z13" s="405"/>
      <c r="AA13" s="405"/>
      <c r="AB13" s="406"/>
      <c r="AC13" s="372">
        <v>839</v>
      </c>
      <c r="AD13" s="373"/>
      <c r="AE13" s="373"/>
      <c r="AF13" s="373"/>
      <c r="AG13" s="374"/>
      <c r="AH13" s="372">
        <v>902</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237117</v>
      </c>
      <c r="BO13" s="420"/>
      <c r="BP13" s="420"/>
      <c r="BQ13" s="420"/>
      <c r="BR13" s="420"/>
      <c r="BS13" s="420"/>
      <c r="BT13" s="420"/>
      <c r="BU13" s="421"/>
      <c r="BV13" s="419">
        <v>1114309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2</v>
      </c>
      <c r="CU13" s="417"/>
      <c r="CV13" s="417"/>
      <c r="CW13" s="417"/>
      <c r="CX13" s="417"/>
      <c r="CY13" s="417"/>
      <c r="CZ13" s="417"/>
      <c r="DA13" s="418"/>
      <c r="DB13" s="416">
        <v>2</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84825</v>
      </c>
      <c r="S14" s="507"/>
      <c r="T14" s="507"/>
      <c r="U14" s="507"/>
      <c r="V14" s="508"/>
      <c r="W14" s="510"/>
      <c r="X14" s="408"/>
      <c r="Y14" s="408"/>
      <c r="Z14" s="408"/>
      <c r="AA14" s="408"/>
      <c r="AB14" s="409"/>
      <c r="AC14" s="499">
        <v>2</v>
      </c>
      <c r="AD14" s="500"/>
      <c r="AE14" s="500"/>
      <c r="AF14" s="500"/>
      <c r="AG14" s="501"/>
      <c r="AH14" s="499">
        <v>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82102</v>
      </c>
      <c r="S15" s="507"/>
      <c r="T15" s="507"/>
      <c r="U15" s="507"/>
      <c r="V15" s="508"/>
      <c r="W15" s="509" t="s">
        <v>137</v>
      </c>
      <c r="X15" s="405"/>
      <c r="Y15" s="405"/>
      <c r="Z15" s="405"/>
      <c r="AA15" s="405"/>
      <c r="AB15" s="406"/>
      <c r="AC15" s="372">
        <v>18427</v>
      </c>
      <c r="AD15" s="373"/>
      <c r="AE15" s="373"/>
      <c r="AF15" s="373"/>
      <c r="AG15" s="374"/>
      <c r="AH15" s="372">
        <v>19379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12438475</v>
      </c>
      <c r="BO15" s="449"/>
      <c r="BP15" s="449"/>
      <c r="BQ15" s="449"/>
      <c r="BR15" s="449"/>
      <c r="BS15" s="449"/>
      <c r="BT15" s="449"/>
      <c r="BU15" s="450"/>
      <c r="BV15" s="448">
        <v>12298569</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42.9</v>
      </c>
      <c r="AD16" s="500"/>
      <c r="AE16" s="500"/>
      <c r="AF16" s="500"/>
      <c r="AG16" s="501"/>
      <c r="AH16" s="499">
        <v>42.7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21031903</v>
      </c>
      <c r="BO16" s="420"/>
      <c r="BP16" s="420"/>
      <c r="BQ16" s="420"/>
      <c r="BR16" s="420"/>
      <c r="BS16" s="420"/>
      <c r="BT16" s="420"/>
      <c r="BU16" s="421"/>
      <c r="BV16" s="419">
        <v>20643440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23721</v>
      </c>
      <c r="AD17" s="373"/>
      <c r="AE17" s="373"/>
      <c r="AF17" s="373"/>
      <c r="AG17" s="374"/>
      <c r="AH17" s="372">
        <v>25063</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15750400</v>
      </c>
      <c r="BO17" s="420"/>
      <c r="BP17" s="420"/>
      <c r="BQ17" s="420"/>
      <c r="BR17" s="420"/>
      <c r="BS17" s="420"/>
      <c r="BT17" s="420"/>
      <c r="BU17" s="421"/>
      <c r="BV17" s="419">
        <v>15557774</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472.33</v>
      </c>
      <c r="M18" s="472"/>
      <c r="N18" s="472"/>
      <c r="O18" s="472"/>
      <c r="P18" s="472"/>
      <c r="Q18" s="472"/>
      <c r="R18" s="473"/>
      <c r="S18" s="473"/>
      <c r="T18" s="473"/>
      <c r="U18" s="473"/>
      <c r="V18" s="474"/>
      <c r="W18" s="490"/>
      <c r="X18" s="491"/>
      <c r="Y18" s="491"/>
      <c r="Z18" s="491"/>
      <c r="AA18" s="491"/>
      <c r="AB18" s="515"/>
      <c r="AC18" s="389">
        <v>55.2</v>
      </c>
      <c r="AD18" s="390"/>
      <c r="AE18" s="390"/>
      <c r="AF18" s="390"/>
      <c r="AG18" s="475"/>
      <c r="AH18" s="389">
        <v>55.3</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21628424</v>
      </c>
      <c r="BO18" s="420"/>
      <c r="BP18" s="420"/>
      <c r="BQ18" s="420"/>
      <c r="BR18" s="420"/>
      <c r="BS18" s="420"/>
      <c r="BT18" s="420"/>
      <c r="BU18" s="421"/>
      <c r="BV18" s="419">
        <v>20754938</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181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31182873</v>
      </c>
      <c r="BO19" s="420"/>
      <c r="BP19" s="420"/>
      <c r="BQ19" s="420"/>
      <c r="BR19" s="420"/>
      <c r="BS19" s="420"/>
      <c r="BT19" s="420"/>
      <c r="BU19" s="421"/>
      <c r="BV19" s="419">
        <v>33665343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33438</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26031778</v>
      </c>
      <c r="BO22" s="449"/>
      <c r="BP22" s="449"/>
      <c r="BQ22" s="449"/>
      <c r="BR22" s="449"/>
      <c r="BS22" s="449"/>
      <c r="BT22" s="449"/>
      <c r="BU22" s="450"/>
      <c r="BV22" s="448">
        <v>27614427</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12105191</v>
      </c>
      <c r="BO23" s="420"/>
      <c r="BP23" s="420"/>
      <c r="BQ23" s="420"/>
      <c r="BR23" s="420"/>
      <c r="BS23" s="420"/>
      <c r="BT23" s="420"/>
      <c r="BU23" s="421"/>
      <c r="BV23" s="419">
        <v>12852316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9190</v>
      </c>
      <c r="R24" s="373"/>
      <c r="S24" s="373"/>
      <c r="T24" s="373"/>
      <c r="U24" s="373"/>
      <c r="V24" s="374"/>
      <c r="W24" s="462"/>
      <c r="X24" s="399"/>
      <c r="Y24" s="400"/>
      <c r="Z24" s="375" t="s">
        <v>162</v>
      </c>
      <c r="AA24" s="376"/>
      <c r="AB24" s="376"/>
      <c r="AC24" s="376"/>
      <c r="AD24" s="376"/>
      <c r="AE24" s="376"/>
      <c r="AF24" s="376"/>
      <c r="AG24" s="377"/>
      <c r="AH24" s="372">
        <v>551</v>
      </c>
      <c r="AI24" s="373"/>
      <c r="AJ24" s="373"/>
      <c r="AK24" s="373"/>
      <c r="AL24" s="374"/>
      <c r="AM24" s="372">
        <v>1700386</v>
      </c>
      <c r="AN24" s="373"/>
      <c r="AO24" s="373"/>
      <c r="AP24" s="373"/>
      <c r="AQ24" s="373"/>
      <c r="AR24" s="374"/>
      <c r="AS24" s="372">
        <v>3086</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19312544</v>
      </c>
      <c r="BO24" s="420"/>
      <c r="BP24" s="420"/>
      <c r="BQ24" s="420"/>
      <c r="BR24" s="420"/>
      <c r="BS24" s="420"/>
      <c r="BT24" s="420"/>
      <c r="BU24" s="421"/>
      <c r="BV24" s="419">
        <v>19856770</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7370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6017106</v>
      </c>
      <c r="BO25" s="449"/>
      <c r="BP25" s="449"/>
      <c r="BQ25" s="449"/>
      <c r="BR25" s="449"/>
      <c r="BS25" s="449"/>
      <c r="BT25" s="449"/>
      <c r="BU25" s="450"/>
      <c r="BV25" s="448">
        <v>7029995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6430</v>
      </c>
      <c r="R26" s="373"/>
      <c r="S26" s="373"/>
      <c r="T26" s="373"/>
      <c r="U26" s="373"/>
      <c r="V26" s="374"/>
      <c r="W26" s="462"/>
      <c r="X26" s="399"/>
      <c r="Y26" s="400"/>
      <c r="Z26" s="375" t="s">
        <v>168</v>
      </c>
      <c r="AA26" s="430"/>
      <c r="AB26" s="430"/>
      <c r="AC26" s="430"/>
      <c r="AD26" s="430"/>
      <c r="AE26" s="430"/>
      <c r="AF26" s="430"/>
      <c r="AG26" s="431"/>
      <c r="AH26" s="372">
        <v>20</v>
      </c>
      <c r="AI26" s="373"/>
      <c r="AJ26" s="373"/>
      <c r="AK26" s="373"/>
      <c r="AL26" s="374"/>
      <c r="AM26" s="372">
        <v>51880</v>
      </c>
      <c r="AN26" s="373"/>
      <c r="AO26" s="373"/>
      <c r="AP26" s="373"/>
      <c r="AQ26" s="373"/>
      <c r="AR26" s="374"/>
      <c r="AS26" s="372">
        <v>2594</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4800</v>
      </c>
      <c r="R27" s="373"/>
      <c r="S27" s="373"/>
      <c r="T27" s="373"/>
      <c r="U27" s="373"/>
      <c r="V27" s="374"/>
      <c r="W27" s="462"/>
      <c r="X27" s="399"/>
      <c r="Y27" s="400"/>
      <c r="Z27" s="375" t="s">
        <v>171</v>
      </c>
      <c r="AA27" s="376"/>
      <c r="AB27" s="376"/>
      <c r="AC27" s="376"/>
      <c r="AD27" s="376"/>
      <c r="AE27" s="376"/>
      <c r="AF27" s="376"/>
      <c r="AG27" s="377"/>
      <c r="AH27" s="372">
        <v>75</v>
      </c>
      <c r="AI27" s="373"/>
      <c r="AJ27" s="373"/>
      <c r="AK27" s="373"/>
      <c r="AL27" s="374"/>
      <c r="AM27" s="372">
        <v>278280</v>
      </c>
      <c r="AN27" s="373"/>
      <c r="AO27" s="373"/>
      <c r="AP27" s="373"/>
      <c r="AQ27" s="373"/>
      <c r="AR27" s="374"/>
      <c r="AS27" s="372">
        <v>3710</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4400</v>
      </c>
      <c r="R28" s="373"/>
      <c r="S28" s="373"/>
      <c r="T28" s="373"/>
      <c r="U28" s="373"/>
      <c r="V28" s="374"/>
      <c r="W28" s="462"/>
      <c r="X28" s="399"/>
      <c r="Y28" s="400"/>
      <c r="Z28" s="375" t="s">
        <v>174</v>
      </c>
      <c r="AA28" s="376"/>
      <c r="AB28" s="376"/>
      <c r="AC28" s="376"/>
      <c r="AD28" s="376"/>
      <c r="AE28" s="376"/>
      <c r="AF28" s="376"/>
      <c r="AG28" s="377"/>
      <c r="AH28" s="372">
        <v>8</v>
      </c>
      <c r="AI28" s="373"/>
      <c r="AJ28" s="373"/>
      <c r="AK28" s="373"/>
      <c r="AL28" s="374"/>
      <c r="AM28" s="372">
        <v>22672</v>
      </c>
      <c r="AN28" s="373"/>
      <c r="AO28" s="373"/>
      <c r="AP28" s="373"/>
      <c r="AQ28" s="373"/>
      <c r="AR28" s="374"/>
      <c r="AS28" s="372">
        <v>2834</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16092506</v>
      </c>
      <c r="BO28" s="449"/>
      <c r="BP28" s="449"/>
      <c r="BQ28" s="449"/>
      <c r="BR28" s="449"/>
      <c r="BS28" s="449"/>
      <c r="BT28" s="449"/>
      <c r="BU28" s="450"/>
      <c r="BV28" s="448">
        <v>15007665</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20</v>
      </c>
      <c r="M29" s="373"/>
      <c r="N29" s="373"/>
      <c r="O29" s="373"/>
      <c r="P29" s="374"/>
      <c r="Q29" s="372">
        <v>4160</v>
      </c>
      <c r="R29" s="373"/>
      <c r="S29" s="373"/>
      <c r="T29" s="373"/>
      <c r="U29" s="373"/>
      <c r="V29" s="374"/>
      <c r="W29" s="463"/>
      <c r="X29" s="464"/>
      <c r="Y29" s="465"/>
      <c r="Z29" s="375" t="s">
        <v>177</v>
      </c>
      <c r="AA29" s="376"/>
      <c r="AB29" s="376"/>
      <c r="AC29" s="376"/>
      <c r="AD29" s="376"/>
      <c r="AE29" s="376"/>
      <c r="AF29" s="376"/>
      <c r="AG29" s="377"/>
      <c r="AH29" s="372">
        <v>634</v>
      </c>
      <c r="AI29" s="373"/>
      <c r="AJ29" s="373"/>
      <c r="AK29" s="373"/>
      <c r="AL29" s="374"/>
      <c r="AM29" s="372">
        <v>2001338</v>
      </c>
      <c r="AN29" s="373"/>
      <c r="AO29" s="373"/>
      <c r="AP29" s="373"/>
      <c r="AQ29" s="373"/>
      <c r="AR29" s="374"/>
      <c r="AS29" s="372">
        <v>3157</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1963802</v>
      </c>
      <c r="BO29" s="420"/>
      <c r="BP29" s="420"/>
      <c r="BQ29" s="420"/>
      <c r="BR29" s="420"/>
      <c r="BS29" s="420"/>
      <c r="BT29" s="420"/>
      <c r="BU29" s="421"/>
      <c r="BV29" s="419">
        <v>2151821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97.4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21872693</v>
      </c>
      <c r="BO30" s="454"/>
      <c r="BP30" s="454"/>
      <c r="BQ30" s="454"/>
      <c r="BR30" s="454"/>
      <c r="BS30" s="454"/>
      <c r="BT30" s="454"/>
      <c r="BU30" s="455"/>
      <c r="BV30" s="453">
        <v>21698079</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関市国民健康保険特別会計（事業勘定）</v>
      </c>
      <c r="X34" s="368"/>
      <c r="Y34" s="368"/>
      <c r="Z34" s="368"/>
      <c r="AA34" s="368"/>
      <c r="AB34" s="368"/>
      <c r="AC34" s="368"/>
      <c r="AD34" s="368"/>
      <c r="AE34" s="368"/>
      <c r="AF34" s="368"/>
      <c r="AG34" s="368"/>
      <c r="AH34" s="368"/>
      <c r="AI34" s="368"/>
      <c r="AJ34" s="368"/>
      <c r="AK34" s="368"/>
      <c r="AL34" s="169"/>
      <c r="AM34" s="367">
        <f>IF(AO34="","",MAX(C34:D43,U34:V43)+1)</f>
        <v>7</v>
      </c>
      <c r="AN34" s="367"/>
      <c r="AO34" s="368" t="str">
        <f>IF('各会計、関係団体の財政状況及び健全化判断比率'!B32="","",'各会計、関係団体の財政状況及び健全化判断比率'!B32)</f>
        <v>関市水道事業会計</v>
      </c>
      <c r="AP34" s="368"/>
      <c r="AQ34" s="368"/>
      <c r="AR34" s="368"/>
      <c r="AS34" s="368"/>
      <c r="AT34" s="368"/>
      <c r="AU34" s="368"/>
      <c r="AV34" s="368"/>
      <c r="AW34" s="368"/>
      <c r="AX34" s="368"/>
      <c r="AY34" s="368"/>
      <c r="AZ34" s="368"/>
      <c r="BA34" s="368"/>
      <c r="BB34" s="368"/>
      <c r="BC34" s="368"/>
      <c r="BD34" s="169"/>
      <c r="BE34" s="367">
        <f>IF(BG34="","",MAX(C34:D43,U34:V43,AM34:AN43)+1)</f>
        <v>9</v>
      </c>
      <c r="BF34" s="367"/>
      <c r="BG34" s="368" t="str">
        <f>IF('各会計、関係団体の財政状況及び健全化判断比率'!B34="","",'各会計、関係団体の財政状況及び健全化判断比率'!B34)</f>
        <v>関市公設地方卸売市場事業特別会計</v>
      </c>
      <c r="BH34" s="368"/>
      <c r="BI34" s="368"/>
      <c r="BJ34" s="368"/>
      <c r="BK34" s="368"/>
      <c r="BL34" s="368"/>
      <c r="BM34" s="368"/>
      <c r="BN34" s="368"/>
      <c r="BO34" s="368"/>
      <c r="BP34" s="368"/>
      <c r="BQ34" s="368"/>
      <c r="BR34" s="368"/>
      <c r="BS34" s="368"/>
      <c r="BT34" s="368"/>
      <c r="BU34" s="368"/>
      <c r="BV34" s="169"/>
      <c r="BW34" s="367">
        <f>IF(BY34="","",MAX(C34:D43,U34:V43,AM34:AN43,BE34:BF43)+1)</f>
        <v>10</v>
      </c>
      <c r="BX34" s="367"/>
      <c r="BY34" s="368" t="str">
        <f>IF('各会計、関係団体の財政状況及び健全化判断比率'!B68="","",'各会計、関係団体の財政状況及び健全化判断比率'!B68)</f>
        <v>岐阜県市町村会館組合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関市中小企業従業員退職金共済事業特別会計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関市国民健康保険特別会計（直診勘定）</v>
      </c>
      <c r="X35" s="368"/>
      <c r="Y35" s="368"/>
      <c r="Z35" s="368"/>
      <c r="AA35" s="368"/>
      <c r="AB35" s="368"/>
      <c r="AC35" s="368"/>
      <c r="AD35" s="368"/>
      <c r="AE35" s="368"/>
      <c r="AF35" s="368"/>
      <c r="AG35" s="368"/>
      <c r="AH35" s="368"/>
      <c r="AI35" s="368"/>
      <c r="AJ35" s="368"/>
      <c r="AK35" s="368"/>
      <c r="AL35" s="169"/>
      <c r="AM35" s="367">
        <f t="shared" ref="AM35:AM43" si="0">IF(AO35="","",AM34+1)</f>
        <v>8</v>
      </c>
      <c r="AN35" s="367"/>
      <c r="AO35" s="368" t="str">
        <f>IF('各会計、関係団体の財政状況及び健全化判断比率'!B33="","",'各会計、関係団体の財政状況及び健全化判断比率'!B33)</f>
        <v>関市下水道事業会計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11</v>
      </c>
      <c r="BX35" s="367"/>
      <c r="BY35" s="368" t="str">
        <f>IF('各会計、関係団体の財政状況及び健全化判断比率'!B69="","",'各会計、関係団体の財政状況及び健全化判断比率'!B69)</f>
        <v>岐北衛生施設利用組合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関市介護保険事業特別会計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12</v>
      </c>
      <c r="BX36" s="367"/>
      <c r="BY36" s="368" t="str">
        <f>IF('各会計、関係団体の財政状況及び健全化判断比率'!B70="","",'各会計、関係団体の財政状況及び健全化判断比率'!B70)</f>
        <v>中濃地域広域行政事務組合(一般会計）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関市後期高齢者医療特別会計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13</v>
      </c>
      <c r="BX37" s="367"/>
      <c r="BY37" s="368" t="str">
        <f>IF('各会計、関係団体の財政状況及び健全化判断比率'!B71="","",'各会計、関係団体の財政状況及び健全化判断比率'!B71)</f>
        <v>中濃地域広域行政事務組合(介護保険事業特別会計）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14</v>
      </c>
      <c r="BX38" s="367"/>
      <c r="BY38" s="368" t="str">
        <f>IF('各会計、関係団体の財政状況及び健全化判断比率'!B72="","",'各会計、関係団体の財政状況及び健全化判断比率'!B72)</f>
        <v>中濃地域広域行政事務組合（造林事業特別会計）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15</v>
      </c>
      <c r="BX39" s="367"/>
      <c r="BY39" s="368" t="str">
        <f>IF('各会計、関係団体の財政状況及び健全化判断比率'!B73="","",'各会計、関係団体の財政状況及び健全化判断比率'!B73)</f>
        <v>中濃地域広域行政事務組合（障害者総合支援事業特別会計）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16</v>
      </c>
      <c r="BX40" s="367"/>
      <c r="BY40" s="368" t="str">
        <f>IF('各会計、関係団体の財政状況及び健全化判断比率'!B74="","",'各会計、関係団体の財政状況及び健全化判断比率'!B74)</f>
        <v>中濃消防組合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17</v>
      </c>
      <c r="BX41" s="367"/>
      <c r="BY41" s="368" t="str">
        <f>IF('各会計、関係団体の財政状況及び健全化判断比率'!B75="","",'各会計、関係団体の財政状況及び健全化判断比率'!B75)</f>
        <v>岐阜地域児童発達支援センター組合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18</v>
      </c>
      <c r="BX42" s="367"/>
      <c r="BY42" s="368" t="str">
        <f>IF('各会計、関係団体の財政状況及び健全化判断比率'!B76="","",'各会計、関係団体の財政状況及び健全化判断比率'!B76)</f>
        <v>後期高齢者医療連合（一般会計分）</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19</v>
      </c>
      <c r="BX43" s="367"/>
      <c r="BY43" s="368" t="str">
        <f>IF('各会計、関係団体の財政状況及び健全化判断比率'!B77="","",'各会計、関係団体の財政状況及び健全化判断比率'!B77)</f>
        <v>後期高齢者医療連合（特別会計分）</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H0yOiAdVP6vI/IVpJQBs/avJ80az3JB1KKrGXEs/5Cpcj6+Evzg1K4R+Ncg8/tuQrmmXzHIBelQJAmljUHez+w==" saltValue="C/Z9dGPJXK2xpLZ+Sjob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13323365</v>
      </c>
      <c r="S5" s="677"/>
      <c r="T5" s="677"/>
      <c r="U5" s="677"/>
      <c r="V5" s="677"/>
      <c r="W5" s="677"/>
      <c r="X5" s="677"/>
      <c r="Y5" s="702"/>
      <c r="Z5" s="715">
        <v>26.8</v>
      </c>
      <c r="AA5" s="715"/>
      <c r="AB5" s="715"/>
      <c r="AC5" s="715"/>
      <c r="AD5" s="716">
        <v>12309149</v>
      </c>
      <c r="AE5" s="716"/>
      <c r="AF5" s="716"/>
      <c r="AG5" s="716"/>
      <c r="AH5" s="716"/>
      <c r="AI5" s="716"/>
      <c r="AJ5" s="716"/>
      <c r="AK5" s="716"/>
      <c r="AL5" s="703">
        <v>49.4</v>
      </c>
      <c r="AM5" s="685"/>
      <c r="AN5" s="685"/>
      <c r="AO5" s="704"/>
      <c r="AP5" s="679" t="s">
        <v>216</v>
      </c>
      <c r="AQ5" s="680"/>
      <c r="AR5" s="680"/>
      <c r="AS5" s="680"/>
      <c r="AT5" s="680"/>
      <c r="AU5" s="680"/>
      <c r="AV5" s="680"/>
      <c r="AW5" s="680"/>
      <c r="AX5" s="680"/>
      <c r="AY5" s="680"/>
      <c r="AZ5" s="680"/>
      <c r="BA5" s="680"/>
      <c r="BB5" s="680"/>
      <c r="BC5" s="680"/>
      <c r="BD5" s="680"/>
      <c r="BE5" s="680"/>
      <c r="BF5" s="681"/>
      <c r="BG5" s="621">
        <v>12288544</v>
      </c>
      <c r="BH5" s="622"/>
      <c r="BI5" s="622"/>
      <c r="BJ5" s="622"/>
      <c r="BK5" s="622"/>
      <c r="BL5" s="622"/>
      <c r="BM5" s="622"/>
      <c r="BN5" s="623"/>
      <c r="BO5" s="659">
        <v>92.2</v>
      </c>
      <c r="BP5" s="659"/>
      <c r="BQ5" s="659"/>
      <c r="BR5" s="659"/>
      <c r="BS5" s="660">
        <v>226695</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463510</v>
      </c>
      <c r="S6" s="622"/>
      <c r="T6" s="622"/>
      <c r="U6" s="622"/>
      <c r="V6" s="622"/>
      <c r="W6" s="622"/>
      <c r="X6" s="622"/>
      <c r="Y6" s="623"/>
      <c r="Z6" s="659">
        <v>0.9</v>
      </c>
      <c r="AA6" s="659"/>
      <c r="AB6" s="659"/>
      <c r="AC6" s="659"/>
      <c r="AD6" s="660">
        <v>463510</v>
      </c>
      <c r="AE6" s="660"/>
      <c r="AF6" s="660"/>
      <c r="AG6" s="660"/>
      <c r="AH6" s="660"/>
      <c r="AI6" s="660"/>
      <c r="AJ6" s="660"/>
      <c r="AK6" s="660"/>
      <c r="AL6" s="624">
        <v>1.9</v>
      </c>
      <c r="AM6" s="625"/>
      <c r="AN6" s="625"/>
      <c r="AO6" s="661"/>
      <c r="AP6" s="618" t="s">
        <v>221</v>
      </c>
      <c r="AQ6" s="619"/>
      <c r="AR6" s="619"/>
      <c r="AS6" s="619"/>
      <c r="AT6" s="619"/>
      <c r="AU6" s="619"/>
      <c r="AV6" s="619"/>
      <c r="AW6" s="619"/>
      <c r="AX6" s="619"/>
      <c r="AY6" s="619"/>
      <c r="AZ6" s="619"/>
      <c r="BA6" s="619"/>
      <c r="BB6" s="619"/>
      <c r="BC6" s="619"/>
      <c r="BD6" s="619"/>
      <c r="BE6" s="619"/>
      <c r="BF6" s="620"/>
      <c r="BG6" s="621">
        <v>12288544</v>
      </c>
      <c r="BH6" s="622"/>
      <c r="BI6" s="622"/>
      <c r="BJ6" s="622"/>
      <c r="BK6" s="622"/>
      <c r="BL6" s="622"/>
      <c r="BM6" s="622"/>
      <c r="BN6" s="623"/>
      <c r="BO6" s="659">
        <v>92.2</v>
      </c>
      <c r="BP6" s="659"/>
      <c r="BQ6" s="659"/>
      <c r="BR6" s="659"/>
      <c r="BS6" s="660">
        <v>226695</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258943</v>
      </c>
      <c r="CS6" s="622"/>
      <c r="CT6" s="622"/>
      <c r="CU6" s="622"/>
      <c r="CV6" s="622"/>
      <c r="CW6" s="622"/>
      <c r="CX6" s="622"/>
      <c r="CY6" s="623"/>
      <c r="CZ6" s="703">
        <v>0.6</v>
      </c>
      <c r="DA6" s="685"/>
      <c r="DB6" s="685"/>
      <c r="DC6" s="705"/>
      <c r="DD6" s="627" t="s">
        <v>122</v>
      </c>
      <c r="DE6" s="622"/>
      <c r="DF6" s="622"/>
      <c r="DG6" s="622"/>
      <c r="DH6" s="622"/>
      <c r="DI6" s="622"/>
      <c r="DJ6" s="622"/>
      <c r="DK6" s="622"/>
      <c r="DL6" s="622"/>
      <c r="DM6" s="622"/>
      <c r="DN6" s="622"/>
      <c r="DO6" s="622"/>
      <c r="DP6" s="623"/>
      <c r="DQ6" s="627">
        <v>258943</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5089</v>
      </c>
      <c r="S7" s="622"/>
      <c r="T7" s="622"/>
      <c r="U7" s="622"/>
      <c r="V7" s="622"/>
      <c r="W7" s="622"/>
      <c r="X7" s="622"/>
      <c r="Y7" s="623"/>
      <c r="Z7" s="659">
        <v>0</v>
      </c>
      <c r="AA7" s="659"/>
      <c r="AB7" s="659"/>
      <c r="AC7" s="659"/>
      <c r="AD7" s="660">
        <v>5089</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5192889</v>
      </c>
      <c r="BH7" s="622"/>
      <c r="BI7" s="622"/>
      <c r="BJ7" s="622"/>
      <c r="BK7" s="622"/>
      <c r="BL7" s="622"/>
      <c r="BM7" s="622"/>
      <c r="BN7" s="623"/>
      <c r="BO7" s="659">
        <v>39</v>
      </c>
      <c r="BP7" s="659"/>
      <c r="BQ7" s="659"/>
      <c r="BR7" s="659"/>
      <c r="BS7" s="660">
        <v>226695</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8035908</v>
      </c>
      <c r="CS7" s="622"/>
      <c r="CT7" s="622"/>
      <c r="CU7" s="622"/>
      <c r="CV7" s="622"/>
      <c r="CW7" s="622"/>
      <c r="CX7" s="622"/>
      <c r="CY7" s="623"/>
      <c r="CZ7" s="659">
        <v>17.899999999999999</v>
      </c>
      <c r="DA7" s="659"/>
      <c r="DB7" s="659"/>
      <c r="DC7" s="659"/>
      <c r="DD7" s="627">
        <v>269674</v>
      </c>
      <c r="DE7" s="622"/>
      <c r="DF7" s="622"/>
      <c r="DG7" s="622"/>
      <c r="DH7" s="622"/>
      <c r="DI7" s="622"/>
      <c r="DJ7" s="622"/>
      <c r="DK7" s="622"/>
      <c r="DL7" s="622"/>
      <c r="DM7" s="622"/>
      <c r="DN7" s="622"/>
      <c r="DO7" s="622"/>
      <c r="DP7" s="623"/>
      <c r="DQ7" s="627">
        <v>3342455</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108302</v>
      </c>
      <c r="S8" s="622"/>
      <c r="T8" s="622"/>
      <c r="U8" s="622"/>
      <c r="V8" s="622"/>
      <c r="W8" s="622"/>
      <c r="X8" s="622"/>
      <c r="Y8" s="623"/>
      <c r="Z8" s="659">
        <v>0.2</v>
      </c>
      <c r="AA8" s="659"/>
      <c r="AB8" s="659"/>
      <c r="AC8" s="659"/>
      <c r="AD8" s="660">
        <v>108302</v>
      </c>
      <c r="AE8" s="660"/>
      <c r="AF8" s="660"/>
      <c r="AG8" s="660"/>
      <c r="AH8" s="660"/>
      <c r="AI8" s="660"/>
      <c r="AJ8" s="660"/>
      <c r="AK8" s="660"/>
      <c r="AL8" s="624">
        <v>0.4</v>
      </c>
      <c r="AM8" s="625"/>
      <c r="AN8" s="625"/>
      <c r="AO8" s="661"/>
      <c r="AP8" s="618" t="s">
        <v>227</v>
      </c>
      <c r="AQ8" s="619"/>
      <c r="AR8" s="619"/>
      <c r="AS8" s="619"/>
      <c r="AT8" s="619"/>
      <c r="AU8" s="619"/>
      <c r="AV8" s="619"/>
      <c r="AW8" s="619"/>
      <c r="AX8" s="619"/>
      <c r="AY8" s="619"/>
      <c r="AZ8" s="619"/>
      <c r="BA8" s="619"/>
      <c r="BB8" s="619"/>
      <c r="BC8" s="619"/>
      <c r="BD8" s="619"/>
      <c r="BE8" s="619"/>
      <c r="BF8" s="620"/>
      <c r="BG8" s="621">
        <v>136607</v>
      </c>
      <c r="BH8" s="622"/>
      <c r="BI8" s="622"/>
      <c r="BJ8" s="622"/>
      <c r="BK8" s="622"/>
      <c r="BL8" s="622"/>
      <c r="BM8" s="622"/>
      <c r="BN8" s="623"/>
      <c r="BO8" s="659">
        <v>1</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15546101</v>
      </c>
      <c r="CS8" s="622"/>
      <c r="CT8" s="622"/>
      <c r="CU8" s="622"/>
      <c r="CV8" s="622"/>
      <c r="CW8" s="622"/>
      <c r="CX8" s="622"/>
      <c r="CY8" s="623"/>
      <c r="CZ8" s="659">
        <v>34.6</v>
      </c>
      <c r="DA8" s="659"/>
      <c r="DB8" s="659"/>
      <c r="DC8" s="659"/>
      <c r="DD8" s="627">
        <v>772705</v>
      </c>
      <c r="DE8" s="622"/>
      <c r="DF8" s="622"/>
      <c r="DG8" s="622"/>
      <c r="DH8" s="622"/>
      <c r="DI8" s="622"/>
      <c r="DJ8" s="622"/>
      <c r="DK8" s="622"/>
      <c r="DL8" s="622"/>
      <c r="DM8" s="622"/>
      <c r="DN8" s="622"/>
      <c r="DO8" s="622"/>
      <c r="DP8" s="623"/>
      <c r="DQ8" s="627">
        <v>7650276</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138892</v>
      </c>
      <c r="S9" s="622"/>
      <c r="T9" s="622"/>
      <c r="U9" s="622"/>
      <c r="V9" s="622"/>
      <c r="W9" s="622"/>
      <c r="X9" s="622"/>
      <c r="Y9" s="623"/>
      <c r="Z9" s="659">
        <v>0.3</v>
      </c>
      <c r="AA9" s="659"/>
      <c r="AB9" s="659"/>
      <c r="AC9" s="659"/>
      <c r="AD9" s="660">
        <v>138892</v>
      </c>
      <c r="AE9" s="660"/>
      <c r="AF9" s="660"/>
      <c r="AG9" s="660"/>
      <c r="AH9" s="660"/>
      <c r="AI9" s="660"/>
      <c r="AJ9" s="660"/>
      <c r="AK9" s="660"/>
      <c r="AL9" s="624">
        <v>0.6</v>
      </c>
      <c r="AM9" s="625"/>
      <c r="AN9" s="625"/>
      <c r="AO9" s="661"/>
      <c r="AP9" s="618" t="s">
        <v>230</v>
      </c>
      <c r="AQ9" s="619"/>
      <c r="AR9" s="619"/>
      <c r="AS9" s="619"/>
      <c r="AT9" s="619"/>
      <c r="AU9" s="619"/>
      <c r="AV9" s="619"/>
      <c r="AW9" s="619"/>
      <c r="AX9" s="619"/>
      <c r="AY9" s="619"/>
      <c r="AZ9" s="619"/>
      <c r="BA9" s="619"/>
      <c r="BB9" s="619"/>
      <c r="BC9" s="619"/>
      <c r="BD9" s="619"/>
      <c r="BE9" s="619"/>
      <c r="BF9" s="620"/>
      <c r="BG9" s="621">
        <v>3973987</v>
      </c>
      <c r="BH9" s="622"/>
      <c r="BI9" s="622"/>
      <c r="BJ9" s="622"/>
      <c r="BK9" s="622"/>
      <c r="BL9" s="622"/>
      <c r="BM9" s="622"/>
      <c r="BN9" s="623"/>
      <c r="BO9" s="659">
        <v>29.8</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3238275</v>
      </c>
      <c r="CS9" s="622"/>
      <c r="CT9" s="622"/>
      <c r="CU9" s="622"/>
      <c r="CV9" s="622"/>
      <c r="CW9" s="622"/>
      <c r="CX9" s="622"/>
      <c r="CY9" s="623"/>
      <c r="CZ9" s="659">
        <v>7.2</v>
      </c>
      <c r="DA9" s="659"/>
      <c r="DB9" s="659"/>
      <c r="DC9" s="659"/>
      <c r="DD9" s="627">
        <v>150515</v>
      </c>
      <c r="DE9" s="622"/>
      <c r="DF9" s="622"/>
      <c r="DG9" s="622"/>
      <c r="DH9" s="622"/>
      <c r="DI9" s="622"/>
      <c r="DJ9" s="622"/>
      <c r="DK9" s="622"/>
      <c r="DL9" s="622"/>
      <c r="DM9" s="622"/>
      <c r="DN9" s="622"/>
      <c r="DO9" s="622"/>
      <c r="DP9" s="623"/>
      <c r="DQ9" s="627">
        <v>2809847</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264363</v>
      </c>
      <c r="BH10" s="622"/>
      <c r="BI10" s="622"/>
      <c r="BJ10" s="622"/>
      <c r="BK10" s="622"/>
      <c r="BL10" s="622"/>
      <c r="BM10" s="622"/>
      <c r="BN10" s="623"/>
      <c r="BO10" s="659">
        <v>2</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v>122053</v>
      </c>
      <c r="CS10" s="622"/>
      <c r="CT10" s="622"/>
      <c r="CU10" s="622"/>
      <c r="CV10" s="622"/>
      <c r="CW10" s="622"/>
      <c r="CX10" s="622"/>
      <c r="CY10" s="623"/>
      <c r="CZ10" s="659">
        <v>0.3</v>
      </c>
      <c r="DA10" s="659"/>
      <c r="DB10" s="659"/>
      <c r="DC10" s="659"/>
      <c r="DD10" s="627">
        <v>4819</v>
      </c>
      <c r="DE10" s="622"/>
      <c r="DF10" s="622"/>
      <c r="DG10" s="622"/>
      <c r="DH10" s="622"/>
      <c r="DI10" s="622"/>
      <c r="DJ10" s="622"/>
      <c r="DK10" s="622"/>
      <c r="DL10" s="622"/>
      <c r="DM10" s="622"/>
      <c r="DN10" s="622"/>
      <c r="DO10" s="622"/>
      <c r="DP10" s="623"/>
      <c r="DQ10" s="627">
        <v>55541</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2318973</v>
      </c>
      <c r="S11" s="622"/>
      <c r="T11" s="622"/>
      <c r="U11" s="622"/>
      <c r="V11" s="622"/>
      <c r="W11" s="622"/>
      <c r="X11" s="622"/>
      <c r="Y11" s="623"/>
      <c r="Z11" s="624">
        <v>4.7</v>
      </c>
      <c r="AA11" s="625"/>
      <c r="AB11" s="625"/>
      <c r="AC11" s="626"/>
      <c r="AD11" s="627">
        <v>2318973</v>
      </c>
      <c r="AE11" s="622"/>
      <c r="AF11" s="622"/>
      <c r="AG11" s="622"/>
      <c r="AH11" s="622"/>
      <c r="AI11" s="622"/>
      <c r="AJ11" s="622"/>
      <c r="AK11" s="623"/>
      <c r="AL11" s="624">
        <v>9.3000000000000007</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817932</v>
      </c>
      <c r="BH11" s="622"/>
      <c r="BI11" s="622"/>
      <c r="BJ11" s="622"/>
      <c r="BK11" s="622"/>
      <c r="BL11" s="622"/>
      <c r="BM11" s="622"/>
      <c r="BN11" s="623"/>
      <c r="BO11" s="659">
        <v>6.1</v>
      </c>
      <c r="BP11" s="659"/>
      <c r="BQ11" s="659"/>
      <c r="BR11" s="659"/>
      <c r="BS11" s="660">
        <v>226695</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1418437</v>
      </c>
      <c r="CS11" s="622"/>
      <c r="CT11" s="622"/>
      <c r="CU11" s="622"/>
      <c r="CV11" s="622"/>
      <c r="CW11" s="622"/>
      <c r="CX11" s="622"/>
      <c r="CY11" s="623"/>
      <c r="CZ11" s="659">
        <v>3.2</v>
      </c>
      <c r="DA11" s="659"/>
      <c r="DB11" s="659"/>
      <c r="DC11" s="659"/>
      <c r="DD11" s="627">
        <v>235425</v>
      </c>
      <c r="DE11" s="622"/>
      <c r="DF11" s="622"/>
      <c r="DG11" s="622"/>
      <c r="DH11" s="622"/>
      <c r="DI11" s="622"/>
      <c r="DJ11" s="622"/>
      <c r="DK11" s="622"/>
      <c r="DL11" s="622"/>
      <c r="DM11" s="622"/>
      <c r="DN11" s="622"/>
      <c r="DO11" s="622"/>
      <c r="DP11" s="623"/>
      <c r="DQ11" s="627">
        <v>1095551</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101124</v>
      </c>
      <c r="S12" s="622"/>
      <c r="T12" s="622"/>
      <c r="U12" s="622"/>
      <c r="V12" s="622"/>
      <c r="W12" s="622"/>
      <c r="X12" s="622"/>
      <c r="Y12" s="623"/>
      <c r="Z12" s="659">
        <v>0.2</v>
      </c>
      <c r="AA12" s="659"/>
      <c r="AB12" s="659"/>
      <c r="AC12" s="659"/>
      <c r="AD12" s="660">
        <v>101124</v>
      </c>
      <c r="AE12" s="660"/>
      <c r="AF12" s="660"/>
      <c r="AG12" s="660"/>
      <c r="AH12" s="660"/>
      <c r="AI12" s="660"/>
      <c r="AJ12" s="660"/>
      <c r="AK12" s="660"/>
      <c r="AL12" s="624">
        <v>0.4</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6236874</v>
      </c>
      <c r="BH12" s="622"/>
      <c r="BI12" s="622"/>
      <c r="BJ12" s="622"/>
      <c r="BK12" s="622"/>
      <c r="BL12" s="622"/>
      <c r="BM12" s="622"/>
      <c r="BN12" s="623"/>
      <c r="BO12" s="659">
        <v>46.8</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1002192</v>
      </c>
      <c r="CS12" s="622"/>
      <c r="CT12" s="622"/>
      <c r="CU12" s="622"/>
      <c r="CV12" s="622"/>
      <c r="CW12" s="622"/>
      <c r="CX12" s="622"/>
      <c r="CY12" s="623"/>
      <c r="CZ12" s="659">
        <v>2.2000000000000002</v>
      </c>
      <c r="DA12" s="659"/>
      <c r="DB12" s="659"/>
      <c r="DC12" s="659"/>
      <c r="DD12" s="627">
        <v>125619</v>
      </c>
      <c r="DE12" s="622"/>
      <c r="DF12" s="622"/>
      <c r="DG12" s="622"/>
      <c r="DH12" s="622"/>
      <c r="DI12" s="622"/>
      <c r="DJ12" s="622"/>
      <c r="DK12" s="622"/>
      <c r="DL12" s="622"/>
      <c r="DM12" s="622"/>
      <c r="DN12" s="622"/>
      <c r="DO12" s="622"/>
      <c r="DP12" s="623"/>
      <c r="DQ12" s="627">
        <v>583738</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v>3521</v>
      </c>
      <c r="S13" s="622"/>
      <c r="T13" s="622"/>
      <c r="U13" s="622"/>
      <c r="V13" s="622"/>
      <c r="W13" s="622"/>
      <c r="X13" s="622"/>
      <c r="Y13" s="623"/>
      <c r="Z13" s="659">
        <v>0</v>
      </c>
      <c r="AA13" s="659"/>
      <c r="AB13" s="659"/>
      <c r="AC13" s="659"/>
      <c r="AD13" s="660">
        <v>3521</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6235618</v>
      </c>
      <c r="BH13" s="622"/>
      <c r="BI13" s="622"/>
      <c r="BJ13" s="622"/>
      <c r="BK13" s="622"/>
      <c r="BL13" s="622"/>
      <c r="BM13" s="622"/>
      <c r="BN13" s="623"/>
      <c r="BO13" s="659">
        <v>46.8</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3797878</v>
      </c>
      <c r="CS13" s="622"/>
      <c r="CT13" s="622"/>
      <c r="CU13" s="622"/>
      <c r="CV13" s="622"/>
      <c r="CW13" s="622"/>
      <c r="CX13" s="622"/>
      <c r="CY13" s="623"/>
      <c r="CZ13" s="659">
        <v>8.5</v>
      </c>
      <c r="DA13" s="659"/>
      <c r="DB13" s="659"/>
      <c r="DC13" s="659"/>
      <c r="DD13" s="627">
        <v>1537435</v>
      </c>
      <c r="DE13" s="622"/>
      <c r="DF13" s="622"/>
      <c r="DG13" s="622"/>
      <c r="DH13" s="622"/>
      <c r="DI13" s="622"/>
      <c r="DJ13" s="622"/>
      <c r="DK13" s="622"/>
      <c r="DL13" s="622"/>
      <c r="DM13" s="622"/>
      <c r="DN13" s="622"/>
      <c r="DO13" s="622"/>
      <c r="DP13" s="623"/>
      <c r="DQ13" s="627">
        <v>2296678</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332155</v>
      </c>
      <c r="BH14" s="622"/>
      <c r="BI14" s="622"/>
      <c r="BJ14" s="622"/>
      <c r="BK14" s="622"/>
      <c r="BL14" s="622"/>
      <c r="BM14" s="622"/>
      <c r="BN14" s="623"/>
      <c r="BO14" s="659">
        <v>2.5</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1572807</v>
      </c>
      <c r="CS14" s="622"/>
      <c r="CT14" s="622"/>
      <c r="CU14" s="622"/>
      <c r="CV14" s="622"/>
      <c r="CW14" s="622"/>
      <c r="CX14" s="622"/>
      <c r="CY14" s="623"/>
      <c r="CZ14" s="659">
        <v>3.5</v>
      </c>
      <c r="DA14" s="659"/>
      <c r="DB14" s="659"/>
      <c r="DC14" s="659"/>
      <c r="DD14" s="627">
        <v>79413</v>
      </c>
      <c r="DE14" s="622"/>
      <c r="DF14" s="622"/>
      <c r="DG14" s="622"/>
      <c r="DH14" s="622"/>
      <c r="DI14" s="622"/>
      <c r="DJ14" s="622"/>
      <c r="DK14" s="622"/>
      <c r="DL14" s="622"/>
      <c r="DM14" s="622"/>
      <c r="DN14" s="622"/>
      <c r="DO14" s="622"/>
      <c r="DP14" s="623"/>
      <c r="DQ14" s="627">
        <v>1476286</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59814</v>
      </c>
      <c r="S15" s="622"/>
      <c r="T15" s="622"/>
      <c r="U15" s="622"/>
      <c r="V15" s="622"/>
      <c r="W15" s="622"/>
      <c r="X15" s="622"/>
      <c r="Y15" s="623"/>
      <c r="Z15" s="659">
        <v>0.1</v>
      </c>
      <c r="AA15" s="659"/>
      <c r="AB15" s="659"/>
      <c r="AC15" s="659"/>
      <c r="AD15" s="660">
        <v>59814</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526626</v>
      </c>
      <c r="BH15" s="622"/>
      <c r="BI15" s="622"/>
      <c r="BJ15" s="622"/>
      <c r="BK15" s="622"/>
      <c r="BL15" s="622"/>
      <c r="BM15" s="622"/>
      <c r="BN15" s="623"/>
      <c r="BO15" s="659">
        <v>4</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5991378</v>
      </c>
      <c r="CS15" s="622"/>
      <c r="CT15" s="622"/>
      <c r="CU15" s="622"/>
      <c r="CV15" s="622"/>
      <c r="CW15" s="622"/>
      <c r="CX15" s="622"/>
      <c r="CY15" s="623"/>
      <c r="CZ15" s="659">
        <v>13.3</v>
      </c>
      <c r="DA15" s="659"/>
      <c r="DB15" s="659"/>
      <c r="DC15" s="659"/>
      <c r="DD15" s="627">
        <v>1368766</v>
      </c>
      <c r="DE15" s="622"/>
      <c r="DF15" s="622"/>
      <c r="DG15" s="622"/>
      <c r="DH15" s="622"/>
      <c r="DI15" s="622"/>
      <c r="DJ15" s="622"/>
      <c r="DK15" s="622"/>
      <c r="DL15" s="622"/>
      <c r="DM15" s="622"/>
      <c r="DN15" s="622"/>
      <c r="DO15" s="622"/>
      <c r="DP15" s="623"/>
      <c r="DQ15" s="627">
        <v>3681489</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236710</v>
      </c>
      <c r="S16" s="622"/>
      <c r="T16" s="622"/>
      <c r="U16" s="622"/>
      <c r="V16" s="622"/>
      <c r="W16" s="622"/>
      <c r="X16" s="622"/>
      <c r="Y16" s="623"/>
      <c r="Z16" s="659">
        <v>0.5</v>
      </c>
      <c r="AA16" s="659"/>
      <c r="AB16" s="659"/>
      <c r="AC16" s="659"/>
      <c r="AD16" s="660">
        <v>236710</v>
      </c>
      <c r="AE16" s="660"/>
      <c r="AF16" s="660"/>
      <c r="AG16" s="660"/>
      <c r="AH16" s="660"/>
      <c r="AI16" s="660"/>
      <c r="AJ16" s="660"/>
      <c r="AK16" s="660"/>
      <c r="AL16" s="624">
        <v>0.9</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v>140359</v>
      </c>
      <c r="CS16" s="622"/>
      <c r="CT16" s="622"/>
      <c r="CU16" s="622"/>
      <c r="CV16" s="622"/>
      <c r="CW16" s="622"/>
      <c r="CX16" s="622"/>
      <c r="CY16" s="623"/>
      <c r="CZ16" s="659">
        <v>0.3</v>
      </c>
      <c r="DA16" s="659"/>
      <c r="DB16" s="659"/>
      <c r="DC16" s="659"/>
      <c r="DD16" s="627" t="s">
        <v>122</v>
      </c>
      <c r="DE16" s="622"/>
      <c r="DF16" s="622"/>
      <c r="DG16" s="622"/>
      <c r="DH16" s="622"/>
      <c r="DI16" s="622"/>
      <c r="DJ16" s="622"/>
      <c r="DK16" s="622"/>
      <c r="DL16" s="622"/>
      <c r="DM16" s="622"/>
      <c r="DN16" s="622"/>
      <c r="DO16" s="622"/>
      <c r="DP16" s="623"/>
      <c r="DQ16" s="627">
        <v>56586</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518261</v>
      </c>
      <c r="S17" s="622"/>
      <c r="T17" s="622"/>
      <c r="U17" s="622"/>
      <c r="V17" s="622"/>
      <c r="W17" s="622"/>
      <c r="X17" s="622"/>
      <c r="Y17" s="623"/>
      <c r="Z17" s="659">
        <v>1</v>
      </c>
      <c r="AA17" s="659"/>
      <c r="AB17" s="659"/>
      <c r="AC17" s="659"/>
      <c r="AD17" s="660">
        <v>518261</v>
      </c>
      <c r="AE17" s="660"/>
      <c r="AF17" s="660"/>
      <c r="AG17" s="660"/>
      <c r="AH17" s="660"/>
      <c r="AI17" s="660"/>
      <c r="AJ17" s="660"/>
      <c r="AK17" s="660"/>
      <c r="AL17" s="624">
        <v>2.1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3756054</v>
      </c>
      <c r="CS17" s="622"/>
      <c r="CT17" s="622"/>
      <c r="CU17" s="622"/>
      <c r="CV17" s="622"/>
      <c r="CW17" s="622"/>
      <c r="CX17" s="622"/>
      <c r="CY17" s="623"/>
      <c r="CZ17" s="659">
        <v>8.4</v>
      </c>
      <c r="DA17" s="659"/>
      <c r="DB17" s="659"/>
      <c r="DC17" s="659"/>
      <c r="DD17" s="627" t="s">
        <v>122</v>
      </c>
      <c r="DE17" s="622"/>
      <c r="DF17" s="622"/>
      <c r="DG17" s="622"/>
      <c r="DH17" s="622"/>
      <c r="DI17" s="622"/>
      <c r="DJ17" s="622"/>
      <c r="DK17" s="622"/>
      <c r="DL17" s="622"/>
      <c r="DM17" s="622"/>
      <c r="DN17" s="622"/>
      <c r="DO17" s="622"/>
      <c r="DP17" s="623"/>
      <c r="DQ17" s="627">
        <v>3746640</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88459</v>
      </c>
      <c r="S18" s="622"/>
      <c r="T18" s="622"/>
      <c r="U18" s="622"/>
      <c r="V18" s="622"/>
      <c r="W18" s="622"/>
      <c r="X18" s="622"/>
      <c r="Y18" s="623"/>
      <c r="Z18" s="659">
        <v>0.2</v>
      </c>
      <c r="AA18" s="659"/>
      <c r="AB18" s="659"/>
      <c r="AC18" s="659"/>
      <c r="AD18" s="660">
        <v>88459</v>
      </c>
      <c r="AE18" s="660"/>
      <c r="AF18" s="660"/>
      <c r="AG18" s="660"/>
      <c r="AH18" s="660"/>
      <c r="AI18" s="660"/>
      <c r="AJ18" s="660"/>
      <c r="AK18" s="660"/>
      <c r="AL18" s="624">
        <v>0.4</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381672</v>
      </c>
      <c r="S19" s="622"/>
      <c r="T19" s="622"/>
      <c r="U19" s="622"/>
      <c r="V19" s="622"/>
      <c r="W19" s="622"/>
      <c r="X19" s="622"/>
      <c r="Y19" s="623"/>
      <c r="Z19" s="659">
        <v>0.8</v>
      </c>
      <c r="AA19" s="659"/>
      <c r="AB19" s="659"/>
      <c r="AC19" s="659"/>
      <c r="AD19" s="660">
        <v>381672</v>
      </c>
      <c r="AE19" s="660"/>
      <c r="AF19" s="660"/>
      <c r="AG19" s="660"/>
      <c r="AH19" s="660"/>
      <c r="AI19" s="660"/>
      <c r="AJ19" s="660"/>
      <c r="AK19" s="660"/>
      <c r="AL19" s="624">
        <v>1.5</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1034821</v>
      </c>
      <c r="BH19" s="622"/>
      <c r="BI19" s="622"/>
      <c r="BJ19" s="622"/>
      <c r="BK19" s="622"/>
      <c r="BL19" s="622"/>
      <c r="BM19" s="622"/>
      <c r="BN19" s="623"/>
      <c r="BO19" s="659">
        <v>7.8</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48130</v>
      </c>
      <c r="S20" s="622"/>
      <c r="T20" s="622"/>
      <c r="U20" s="622"/>
      <c r="V20" s="622"/>
      <c r="W20" s="622"/>
      <c r="X20" s="622"/>
      <c r="Y20" s="623"/>
      <c r="Z20" s="659">
        <v>0.1</v>
      </c>
      <c r="AA20" s="659"/>
      <c r="AB20" s="659"/>
      <c r="AC20" s="659"/>
      <c r="AD20" s="660">
        <v>48130</v>
      </c>
      <c r="AE20" s="660"/>
      <c r="AF20" s="660"/>
      <c r="AG20" s="660"/>
      <c r="AH20" s="660"/>
      <c r="AI20" s="660"/>
      <c r="AJ20" s="660"/>
      <c r="AK20" s="660"/>
      <c r="AL20" s="624">
        <v>0.2</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1034821</v>
      </c>
      <c r="BH20" s="622"/>
      <c r="BI20" s="622"/>
      <c r="BJ20" s="622"/>
      <c r="BK20" s="622"/>
      <c r="BL20" s="622"/>
      <c r="BM20" s="622"/>
      <c r="BN20" s="623"/>
      <c r="BO20" s="659">
        <v>7.8</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44880385</v>
      </c>
      <c r="CS20" s="622"/>
      <c r="CT20" s="622"/>
      <c r="CU20" s="622"/>
      <c r="CV20" s="622"/>
      <c r="CW20" s="622"/>
      <c r="CX20" s="622"/>
      <c r="CY20" s="623"/>
      <c r="CZ20" s="659">
        <v>100</v>
      </c>
      <c r="DA20" s="659"/>
      <c r="DB20" s="659"/>
      <c r="DC20" s="659"/>
      <c r="DD20" s="627">
        <v>4544371</v>
      </c>
      <c r="DE20" s="622"/>
      <c r="DF20" s="622"/>
      <c r="DG20" s="622"/>
      <c r="DH20" s="622"/>
      <c r="DI20" s="622"/>
      <c r="DJ20" s="622"/>
      <c r="DK20" s="622"/>
      <c r="DL20" s="622"/>
      <c r="DM20" s="622"/>
      <c r="DN20" s="622"/>
      <c r="DO20" s="622"/>
      <c r="DP20" s="623"/>
      <c r="DQ20" s="627">
        <v>27054030</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9705655</v>
      </c>
      <c r="S21" s="622"/>
      <c r="T21" s="622"/>
      <c r="U21" s="622"/>
      <c r="V21" s="622"/>
      <c r="W21" s="622"/>
      <c r="X21" s="622"/>
      <c r="Y21" s="623"/>
      <c r="Z21" s="659">
        <v>19.5</v>
      </c>
      <c r="AA21" s="659"/>
      <c r="AB21" s="659"/>
      <c r="AC21" s="659"/>
      <c r="AD21" s="660">
        <v>8553909</v>
      </c>
      <c r="AE21" s="660"/>
      <c r="AF21" s="660"/>
      <c r="AG21" s="660"/>
      <c r="AH21" s="660"/>
      <c r="AI21" s="660"/>
      <c r="AJ21" s="660"/>
      <c r="AK21" s="660"/>
      <c r="AL21" s="624">
        <v>34.299999999999997</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20605</v>
      </c>
      <c r="BH21" s="622"/>
      <c r="BI21" s="622"/>
      <c r="BJ21" s="622"/>
      <c r="BK21" s="622"/>
      <c r="BL21" s="622"/>
      <c r="BM21" s="622"/>
      <c r="BN21" s="623"/>
      <c r="BO21" s="659">
        <v>0.2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8553909</v>
      </c>
      <c r="S22" s="622"/>
      <c r="T22" s="622"/>
      <c r="U22" s="622"/>
      <c r="V22" s="622"/>
      <c r="W22" s="622"/>
      <c r="X22" s="622"/>
      <c r="Y22" s="623"/>
      <c r="Z22" s="659">
        <v>17.2</v>
      </c>
      <c r="AA22" s="659"/>
      <c r="AB22" s="659"/>
      <c r="AC22" s="659"/>
      <c r="AD22" s="660">
        <v>8553909</v>
      </c>
      <c r="AE22" s="660"/>
      <c r="AF22" s="660"/>
      <c r="AG22" s="660"/>
      <c r="AH22" s="660"/>
      <c r="AI22" s="660"/>
      <c r="AJ22" s="660"/>
      <c r="AK22" s="660"/>
      <c r="AL22" s="624">
        <v>34.299999999999997</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1151746</v>
      </c>
      <c r="S23" s="622"/>
      <c r="T23" s="622"/>
      <c r="U23" s="622"/>
      <c r="V23" s="622"/>
      <c r="W23" s="622"/>
      <c r="X23" s="622"/>
      <c r="Y23" s="623"/>
      <c r="Z23" s="659">
        <v>2.2999999999999998</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v>1014216</v>
      </c>
      <c r="BH23" s="622"/>
      <c r="BI23" s="622"/>
      <c r="BJ23" s="622"/>
      <c r="BK23" s="622"/>
      <c r="BL23" s="622"/>
      <c r="BM23" s="622"/>
      <c r="BN23" s="623"/>
      <c r="BO23" s="659">
        <v>7.6</v>
      </c>
      <c r="BP23" s="659"/>
      <c r="BQ23" s="659"/>
      <c r="BR23" s="659"/>
      <c r="BS23" s="660" t="s">
        <v>122</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18994294</v>
      </c>
      <c r="CS24" s="677"/>
      <c r="CT24" s="677"/>
      <c r="CU24" s="677"/>
      <c r="CV24" s="677"/>
      <c r="CW24" s="677"/>
      <c r="CX24" s="677"/>
      <c r="CY24" s="702"/>
      <c r="CZ24" s="703">
        <v>42.3</v>
      </c>
      <c r="DA24" s="685"/>
      <c r="DB24" s="685"/>
      <c r="DC24" s="705"/>
      <c r="DD24" s="701">
        <v>12717070</v>
      </c>
      <c r="DE24" s="677"/>
      <c r="DF24" s="677"/>
      <c r="DG24" s="677"/>
      <c r="DH24" s="677"/>
      <c r="DI24" s="677"/>
      <c r="DJ24" s="677"/>
      <c r="DK24" s="702"/>
      <c r="DL24" s="701">
        <v>11623016</v>
      </c>
      <c r="DM24" s="677"/>
      <c r="DN24" s="677"/>
      <c r="DO24" s="677"/>
      <c r="DP24" s="677"/>
      <c r="DQ24" s="677"/>
      <c r="DR24" s="677"/>
      <c r="DS24" s="677"/>
      <c r="DT24" s="677"/>
      <c r="DU24" s="677"/>
      <c r="DV24" s="702"/>
      <c r="DW24" s="703">
        <v>46.5</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26983216</v>
      </c>
      <c r="S25" s="622"/>
      <c r="T25" s="622"/>
      <c r="U25" s="622"/>
      <c r="V25" s="622"/>
      <c r="W25" s="622"/>
      <c r="X25" s="622"/>
      <c r="Y25" s="623"/>
      <c r="Z25" s="659">
        <v>54.2</v>
      </c>
      <c r="AA25" s="659"/>
      <c r="AB25" s="659"/>
      <c r="AC25" s="659"/>
      <c r="AD25" s="660">
        <v>24817254</v>
      </c>
      <c r="AE25" s="660"/>
      <c r="AF25" s="660"/>
      <c r="AG25" s="660"/>
      <c r="AH25" s="660"/>
      <c r="AI25" s="660"/>
      <c r="AJ25" s="660"/>
      <c r="AK25" s="660"/>
      <c r="AL25" s="624">
        <v>99.6</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6361827</v>
      </c>
      <c r="CS25" s="634"/>
      <c r="CT25" s="634"/>
      <c r="CU25" s="634"/>
      <c r="CV25" s="634"/>
      <c r="CW25" s="634"/>
      <c r="CX25" s="634"/>
      <c r="CY25" s="635"/>
      <c r="CZ25" s="624">
        <v>14.2</v>
      </c>
      <c r="DA25" s="636"/>
      <c r="DB25" s="636"/>
      <c r="DC25" s="637"/>
      <c r="DD25" s="627">
        <v>5384592</v>
      </c>
      <c r="DE25" s="634"/>
      <c r="DF25" s="634"/>
      <c r="DG25" s="634"/>
      <c r="DH25" s="634"/>
      <c r="DI25" s="634"/>
      <c r="DJ25" s="634"/>
      <c r="DK25" s="635"/>
      <c r="DL25" s="627">
        <v>5289846</v>
      </c>
      <c r="DM25" s="634"/>
      <c r="DN25" s="634"/>
      <c r="DO25" s="634"/>
      <c r="DP25" s="634"/>
      <c r="DQ25" s="634"/>
      <c r="DR25" s="634"/>
      <c r="DS25" s="634"/>
      <c r="DT25" s="634"/>
      <c r="DU25" s="634"/>
      <c r="DV25" s="635"/>
      <c r="DW25" s="624">
        <v>21.1</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8807</v>
      </c>
      <c r="S26" s="622"/>
      <c r="T26" s="622"/>
      <c r="U26" s="622"/>
      <c r="V26" s="622"/>
      <c r="W26" s="622"/>
      <c r="X26" s="622"/>
      <c r="Y26" s="623"/>
      <c r="Z26" s="659">
        <v>0</v>
      </c>
      <c r="AA26" s="659"/>
      <c r="AB26" s="659"/>
      <c r="AC26" s="659"/>
      <c r="AD26" s="660">
        <v>8807</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3735432</v>
      </c>
      <c r="CS26" s="622"/>
      <c r="CT26" s="622"/>
      <c r="CU26" s="622"/>
      <c r="CV26" s="622"/>
      <c r="CW26" s="622"/>
      <c r="CX26" s="622"/>
      <c r="CY26" s="623"/>
      <c r="CZ26" s="624">
        <v>8.3000000000000007</v>
      </c>
      <c r="DA26" s="636"/>
      <c r="DB26" s="636"/>
      <c r="DC26" s="637"/>
      <c r="DD26" s="627">
        <v>3352702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99052</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13323365</v>
      </c>
      <c r="BH27" s="622"/>
      <c r="BI27" s="622"/>
      <c r="BJ27" s="622"/>
      <c r="BK27" s="622"/>
      <c r="BL27" s="622"/>
      <c r="BM27" s="622"/>
      <c r="BN27" s="623"/>
      <c r="BO27" s="659">
        <v>100</v>
      </c>
      <c r="BP27" s="659"/>
      <c r="BQ27" s="659"/>
      <c r="BR27" s="659"/>
      <c r="BS27" s="660">
        <v>226695</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8876413</v>
      </c>
      <c r="CS27" s="634"/>
      <c r="CT27" s="634"/>
      <c r="CU27" s="634"/>
      <c r="CV27" s="634"/>
      <c r="CW27" s="634"/>
      <c r="CX27" s="634"/>
      <c r="CY27" s="635"/>
      <c r="CZ27" s="624">
        <v>19.8</v>
      </c>
      <c r="DA27" s="636"/>
      <c r="DB27" s="636"/>
      <c r="DC27" s="637"/>
      <c r="DD27" s="627">
        <v>3585838</v>
      </c>
      <c r="DE27" s="634"/>
      <c r="DF27" s="634"/>
      <c r="DG27" s="634"/>
      <c r="DH27" s="634"/>
      <c r="DI27" s="634"/>
      <c r="DJ27" s="634"/>
      <c r="DK27" s="635"/>
      <c r="DL27" s="627">
        <v>2586530</v>
      </c>
      <c r="DM27" s="634"/>
      <c r="DN27" s="634"/>
      <c r="DO27" s="634"/>
      <c r="DP27" s="634"/>
      <c r="DQ27" s="634"/>
      <c r="DR27" s="634"/>
      <c r="DS27" s="634"/>
      <c r="DT27" s="634"/>
      <c r="DU27" s="634"/>
      <c r="DV27" s="635"/>
      <c r="DW27" s="624">
        <v>10.3</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371065</v>
      </c>
      <c r="S28" s="622"/>
      <c r="T28" s="622"/>
      <c r="U28" s="622"/>
      <c r="V28" s="622"/>
      <c r="W28" s="622"/>
      <c r="X28" s="622"/>
      <c r="Y28" s="623"/>
      <c r="Z28" s="659">
        <v>0.7</v>
      </c>
      <c r="AA28" s="659"/>
      <c r="AB28" s="659"/>
      <c r="AC28" s="659"/>
      <c r="AD28" s="660">
        <v>54080</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3756054</v>
      </c>
      <c r="CS28" s="622"/>
      <c r="CT28" s="622"/>
      <c r="CU28" s="622"/>
      <c r="CV28" s="622"/>
      <c r="CW28" s="622"/>
      <c r="CX28" s="622"/>
      <c r="CY28" s="623"/>
      <c r="CZ28" s="624">
        <v>8.4</v>
      </c>
      <c r="DA28" s="636"/>
      <c r="DB28" s="636"/>
      <c r="DC28" s="637"/>
      <c r="DD28" s="627">
        <v>3746640</v>
      </c>
      <c r="DE28" s="622"/>
      <c r="DF28" s="622"/>
      <c r="DG28" s="622"/>
      <c r="DH28" s="622"/>
      <c r="DI28" s="622"/>
      <c r="DJ28" s="622"/>
      <c r="DK28" s="623"/>
      <c r="DL28" s="627">
        <v>3746640</v>
      </c>
      <c r="DM28" s="622"/>
      <c r="DN28" s="622"/>
      <c r="DO28" s="622"/>
      <c r="DP28" s="622"/>
      <c r="DQ28" s="622"/>
      <c r="DR28" s="622"/>
      <c r="DS28" s="622"/>
      <c r="DT28" s="622"/>
      <c r="DU28" s="622"/>
      <c r="DV28" s="623"/>
      <c r="DW28" s="624">
        <v>15</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185137</v>
      </c>
      <c r="S29" s="622"/>
      <c r="T29" s="622"/>
      <c r="U29" s="622"/>
      <c r="V29" s="622"/>
      <c r="W29" s="622"/>
      <c r="X29" s="622"/>
      <c r="Y29" s="623"/>
      <c r="Z29" s="659">
        <v>0.4</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3756054</v>
      </c>
      <c r="CS29" s="634"/>
      <c r="CT29" s="634"/>
      <c r="CU29" s="634"/>
      <c r="CV29" s="634"/>
      <c r="CW29" s="634"/>
      <c r="CX29" s="634"/>
      <c r="CY29" s="635"/>
      <c r="CZ29" s="624">
        <v>8.4</v>
      </c>
      <c r="DA29" s="636"/>
      <c r="DB29" s="636"/>
      <c r="DC29" s="637"/>
      <c r="DD29" s="627">
        <v>3746640</v>
      </c>
      <c r="DE29" s="634"/>
      <c r="DF29" s="634"/>
      <c r="DG29" s="634"/>
      <c r="DH29" s="634"/>
      <c r="DI29" s="634"/>
      <c r="DJ29" s="634"/>
      <c r="DK29" s="635"/>
      <c r="DL29" s="627">
        <v>3746640</v>
      </c>
      <c r="DM29" s="634"/>
      <c r="DN29" s="634"/>
      <c r="DO29" s="634"/>
      <c r="DP29" s="634"/>
      <c r="DQ29" s="634"/>
      <c r="DR29" s="634"/>
      <c r="DS29" s="634"/>
      <c r="DT29" s="634"/>
      <c r="DU29" s="634"/>
      <c r="DV29" s="635"/>
      <c r="DW29" s="624">
        <v>15</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6121742</v>
      </c>
      <c r="S30" s="622"/>
      <c r="T30" s="622"/>
      <c r="U30" s="622"/>
      <c r="V30" s="622"/>
      <c r="W30" s="622"/>
      <c r="X30" s="622"/>
      <c r="Y30" s="623"/>
      <c r="Z30" s="659">
        <v>12.3</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3684576</v>
      </c>
      <c r="CS30" s="622"/>
      <c r="CT30" s="622"/>
      <c r="CU30" s="622"/>
      <c r="CV30" s="622"/>
      <c r="CW30" s="622"/>
      <c r="CX30" s="622"/>
      <c r="CY30" s="623"/>
      <c r="CZ30" s="624">
        <v>8.1999999999999993</v>
      </c>
      <c r="DA30" s="636"/>
      <c r="DB30" s="636"/>
      <c r="DC30" s="637"/>
      <c r="DD30" s="627">
        <v>3675377</v>
      </c>
      <c r="DE30" s="622"/>
      <c r="DF30" s="622"/>
      <c r="DG30" s="622"/>
      <c r="DH30" s="622"/>
      <c r="DI30" s="622"/>
      <c r="DJ30" s="622"/>
      <c r="DK30" s="623"/>
      <c r="DL30" s="627">
        <v>3675377</v>
      </c>
      <c r="DM30" s="622"/>
      <c r="DN30" s="622"/>
      <c r="DO30" s="622"/>
      <c r="DP30" s="622"/>
      <c r="DQ30" s="622"/>
      <c r="DR30" s="622"/>
      <c r="DS30" s="622"/>
      <c r="DT30" s="622"/>
      <c r="DU30" s="622"/>
      <c r="DV30" s="623"/>
      <c r="DW30" s="624">
        <v>14.7</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99.5</v>
      </c>
      <c r="BH31" s="684"/>
      <c r="BI31" s="684"/>
      <c r="BJ31" s="684"/>
      <c r="BK31" s="684"/>
      <c r="BL31" s="684"/>
      <c r="BM31" s="685">
        <v>98.1</v>
      </c>
      <c r="BN31" s="684"/>
      <c r="BO31" s="684"/>
      <c r="BP31" s="684"/>
      <c r="BQ31" s="686"/>
      <c r="BR31" s="683">
        <v>99.4</v>
      </c>
      <c r="BS31" s="684"/>
      <c r="BT31" s="684"/>
      <c r="BU31" s="684"/>
      <c r="BV31" s="684"/>
      <c r="BW31" s="684"/>
      <c r="BX31" s="685">
        <v>97.8</v>
      </c>
      <c r="BY31" s="684"/>
      <c r="BZ31" s="684"/>
      <c r="CA31" s="684"/>
      <c r="CB31" s="686"/>
      <c r="CD31" s="642"/>
      <c r="CE31" s="643"/>
      <c r="CF31" s="618" t="s">
        <v>300</v>
      </c>
      <c r="CG31" s="619"/>
      <c r="CH31" s="619"/>
      <c r="CI31" s="619"/>
      <c r="CJ31" s="619"/>
      <c r="CK31" s="619"/>
      <c r="CL31" s="619"/>
      <c r="CM31" s="619"/>
      <c r="CN31" s="619"/>
      <c r="CO31" s="619"/>
      <c r="CP31" s="619"/>
      <c r="CQ31" s="620"/>
      <c r="CR31" s="621">
        <v>71478</v>
      </c>
      <c r="CS31" s="634"/>
      <c r="CT31" s="634"/>
      <c r="CU31" s="634"/>
      <c r="CV31" s="634"/>
      <c r="CW31" s="634"/>
      <c r="CX31" s="634"/>
      <c r="CY31" s="635"/>
      <c r="CZ31" s="624">
        <v>0.2</v>
      </c>
      <c r="DA31" s="636"/>
      <c r="DB31" s="636"/>
      <c r="DC31" s="637"/>
      <c r="DD31" s="627">
        <v>71263</v>
      </c>
      <c r="DE31" s="634"/>
      <c r="DF31" s="634"/>
      <c r="DG31" s="634"/>
      <c r="DH31" s="634"/>
      <c r="DI31" s="634"/>
      <c r="DJ31" s="634"/>
      <c r="DK31" s="635"/>
      <c r="DL31" s="627">
        <v>71263</v>
      </c>
      <c r="DM31" s="634"/>
      <c r="DN31" s="634"/>
      <c r="DO31" s="634"/>
      <c r="DP31" s="634"/>
      <c r="DQ31" s="634"/>
      <c r="DR31" s="634"/>
      <c r="DS31" s="634"/>
      <c r="DT31" s="634"/>
      <c r="DU31" s="634"/>
      <c r="DV31" s="635"/>
      <c r="DW31" s="624">
        <v>0.3</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2760864</v>
      </c>
      <c r="S32" s="622"/>
      <c r="T32" s="622"/>
      <c r="U32" s="622"/>
      <c r="V32" s="622"/>
      <c r="W32" s="622"/>
      <c r="X32" s="622"/>
      <c r="Y32" s="623"/>
      <c r="Z32" s="659">
        <v>5.5</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99.4</v>
      </c>
      <c r="BH32" s="634"/>
      <c r="BI32" s="634"/>
      <c r="BJ32" s="634"/>
      <c r="BK32" s="634"/>
      <c r="BL32" s="634"/>
      <c r="BM32" s="625">
        <v>97.8</v>
      </c>
      <c r="BN32" s="634"/>
      <c r="BO32" s="634"/>
      <c r="BP32" s="634"/>
      <c r="BQ32" s="657"/>
      <c r="BR32" s="692">
        <v>99.2</v>
      </c>
      <c r="BS32" s="634"/>
      <c r="BT32" s="634"/>
      <c r="BU32" s="634"/>
      <c r="BV32" s="634"/>
      <c r="BW32" s="634"/>
      <c r="BX32" s="625">
        <v>97.5</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359817</v>
      </c>
      <c r="S33" s="622"/>
      <c r="T33" s="622"/>
      <c r="U33" s="622"/>
      <c r="V33" s="622"/>
      <c r="W33" s="622"/>
      <c r="X33" s="622"/>
      <c r="Y33" s="623"/>
      <c r="Z33" s="659">
        <v>0.7</v>
      </c>
      <c r="AA33" s="659"/>
      <c r="AB33" s="659"/>
      <c r="AC33" s="659"/>
      <c r="AD33" s="660">
        <v>36861</v>
      </c>
      <c r="AE33" s="660"/>
      <c r="AF33" s="660"/>
      <c r="AG33" s="660"/>
      <c r="AH33" s="660"/>
      <c r="AI33" s="660"/>
      <c r="AJ33" s="660"/>
      <c r="AK33" s="660"/>
      <c r="AL33" s="624">
        <v>0.1</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99.5</v>
      </c>
      <c r="BH33" s="606"/>
      <c r="BI33" s="606"/>
      <c r="BJ33" s="606"/>
      <c r="BK33" s="606"/>
      <c r="BL33" s="606"/>
      <c r="BM33" s="652">
        <v>98.1</v>
      </c>
      <c r="BN33" s="606"/>
      <c r="BO33" s="606"/>
      <c r="BP33" s="606"/>
      <c r="BQ33" s="669"/>
      <c r="BR33" s="682">
        <v>99.4</v>
      </c>
      <c r="BS33" s="606"/>
      <c r="BT33" s="606"/>
      <c r="BU33" s="606"/>
      <c r="BV33" s="606"/>
      <c r="BW33" s="606"/>
      <c r="BX33" s="652">
        <v>97.9</v>
      </c>
      <c r="BY33" s="606"/>
      <c r="BZ33" s="606"/>
      <c r="CA33" s="606"/>
      <c r="CB33" s="669"/>
      <c r="CD33" s="618" t="s">
        <v>307</v>
      </c>
      <c r="CE33" s="619"/>
      <c r="CF33" s="619"/>
      <c r="CG33" s="619"/>
      <c r="CH33" s="619"/>
      <c r="CI33" s="619"/>
      <c r="CJ33" s="619"/>
      <c r="CK33" s="619"/>
      <c r="CL33" s="619"/>
      <c r="CM33" s="619"/>
      <c r="CN33" s="619"/>
      <c r="CO33" s="619"/>
      <c r="CP33" s="619"/>
      <c r="CQ33" s="620"/>
      <c r="CR33" s="621">
        <v>21201361</v>
      </c>
      <c r="CS33" s="634"/>
      <c r="CT33" s="634"/>
      <c r="CU33" s="634"/>
      <c r="CV33" s="634"/>
      <c r="CW33" s="634"/>
      <c r="CX33" s="634"/>
      <c r="CY33" s="635"/>
      <c r="CZ33" s="624">
        <v>47.2</v>
      </c>
      <c r="DA33" s="636"/>
      <c r="DB33" s="636"/>
      <c r="DC33" s="637"/>
      <c r="DD33" s="627">
        <v>13555127</v>
      </c>
      <c r="DE33" s="634"/>
      <c r="DF33" s="634"/>
      <c r="DG33" s="634"/>
      <c r="DH33" s="634"/>
      <c r="DI33" s="634"/>
      <c r="DJ33" s="634"/>
      <c r="DK33" s="635"/>
      <c r="DL33" s="627">
        <v>10005408</v>
      </c>
      <c r="DM33" s="634"/>
      <c r="DN33" s="634"/>
      <c r="DO33" s="634"/>
      <c r="DP33" s="634"/>
      <c r="DQ33" s="634"/>
      <c r="DR33" s="634"/>
      <c r="DS33" s="634"/>
      <c r="DT33" s="634"/>
      <c r="DU33" s="634"/>
      <c r="DV33" s="635"/>
      <c r="DW33" s="624">
        <v>40</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5264843</v>
      </c>
      <c r="S34" s="622"/>
      <c r="T34" s="622"/>
      <c r="U34" s="622"/>
      <c r="V34" s="622"/>
      <c r="W34" s="622"/>
      <c r="X34" s="622"/>
      <c r="Y34" s="623"/>
      <c r="Z34" s="659">
        <v>10.6</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8369482</v>
      </c>
      <c r="CS34" s="622"/>
      <c r="CT34" s="622"/>
      <c r="CU34" s="622"/>
      <c r="CV34" s="622"/>
      <c r="CW34" s="622"/>
      <c r="CX34" s="622"/>
      <c r="CY34" s="623"/>
      <c r="CZ34" s="624">
        <v>18.600000000000001</v>
      </c>
      <c r="DA34" s="636"/>
      <c r="DB34" s="636"/>
      <c r="DC34" s="637"/>
      <c r="DD34" s="627">
        <v>4144600</v>
      </c>
      <c r="DE34" s="622"/>
      <c r="DF34" s="622"/>
      <c r="DG34" s="622"/>
      <c r="DH34" s="622"/>
      <c r="DI34" s="622"/>
      <c r="DJ34" s="622"/>
      <c r="DK34" s="623"/>
      <c r="DL34" s="627">
        <v>3636199</v>
      </c>
      <c r="DM34" s="622"/>
      <c r="DN34" s="622"/>
      <c r="DO34" s="622"/>
      <c r="DP34" s="622"/>
      <c r="DQ34" s="622"/>
      <c r="DR34" s="622"/>
      <c r="DS34" s="622"/>
      <c r="DT34" s="622"/>
      <c r="DU34" s="622"/>
      <c r="DV34" s="623"/>
      <c r="DW34" s="624">
        <v>14.5</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1905343</v>
      </c>
      <c r="S35" s="622"/>
      <c r="T35" s="622"/>
      <c r="U35" s="622"/>
      <c r="V35" s="622"/>
      <c r="W35" s="622"/>
      <c r="X35" s="622"/>
      <c r="Y35" s="623"/>
      <c r="Z35" s="659">
        <v>3.8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669464</v>
      </c>
      <c r="CS35" s="634"/>
      <c r="CT35" s="634"/>
      <c r="CU35" s="634"/>
      <c r="CV35" s="634"/>
      <c r="CW35" s="634"/>
      <c r="CX35" s="634"/>
      <c r="CY35" s="635"/>
      <c r="CZ35" s="624">
        <v>1.5</v>
      </c>
      <c r="DA35" s="636"/>
      <c r="DB35" s="636"/>
      <c r="DC35" s="637"/>
      <c r="DD35" s="627">
        <v>507145</v>
      </c>
      <c r="DE35" s="634"/>
      <c r="DF35" s="634"/>
      <c r="DG35" s="634"/>
      <c r="DH35" s="634"/>
      <c r="DI35" s="634"/>
      <c r="DJ35" s="634"/>
      <c r="DK35" s="635"/>
      <c r="DL35" s="627">
        <v>465735</v>
      </c>
      <c r="DM35" s="634"/>
      <c r="DN35" s="634"/>
      <c r="DO35" s="634"/>
      <c r="DP35" s="634"/>
      <c r="DQ35" s="634"/>
      <c r="DR35" s="634"/>
      <c r="DS35" s="634"/>
      <c r="DT35" s="634"/>
      <c r="DU35" s="634"/>
      <c r="DV35" s="635"/>
      <c r="DW35" s="624">
        <v>1.9</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2772485</v>
      </c>
      <c r="S36" s="622"/>
      <c r="T36" s="622"/>
      <c r="U36" s="622"/>
      <c r="V36" s="622"/>
      <c r="W36" s="622"/>
      <c r="X36" s="622"/>
      <c r="Y36" s="623"/>
      <c r="Z36" s="659">
        <v>5.6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5099836</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72857</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7843905</v>
      </c>
      <c r="CS36" s="622"/>
      <c r="CT36" s="622"/>
      <c r="CU36" s="622"/>
      <c r="CV36" s="622"/>
      <c r="CW36" s="622"/>
      <c r="CX36" s="622"/>
      <c r="CY36" s="623"/>
      <c r="CZ36" s="624">
        <v>17.5</v>
      </c>
      <c r="DA36" s="636"/>
      <c r="DB36" s="636"/>
      <c r="DC36" s="637"/>
      <c r="DD36" s="627">
        <v>5473158</v>
      </c>
      <c r="DE36" s="622"/>
      <c r="DF36" s="622"/>
      <c r="DG36" s="622"/>
      <c r="DH36" s="622"/>
      <c r="DI36" s="622"/>
      <c r="DJ36" s="622"/>
      <c r="DK36" s="623"/>
      <c r="DL36" s="627">
        <v>3444903</v>
      </c>
      <c r="DM36" s="622"/>
      <c r="DN36" s="622"/>
      <c r="DO36" s="622"/>
      <c r="DP36" s="622"/>
      <c r="DQ36" s="622"/>
      <c r="DR36" s="622"/>
      <c r="DS36" s="622"/>
      <c r="DT36" s="622"/>
      <c r="DU36" s="622"/>
      <c r="DV36" s="623"/>
      <c r="DW36" s="624">
        <v>13.8</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819393</v>
      </c>
      <c r="S37" s="622"/>
      <c r="T37" s="622"/>
      <c r="U37" s="622"/>
      <c r="V37" s="622"/>
      <c r="W37" s="622"/>
      <c r="X37" s="622"/>
      <c r="Y37" s="623"/>
      <c r="Z37" s="659">
        <v>1.6</v>
      </c>
      <c r="AA37" s="659"/>
      <c r="AB37" s="659"/>
      <c r="AC37" s="659"/>
      <c r="AD37" s="660">
        <v>4969</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1632912</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14424</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2381955</v>
      </c>
      <c r="CS37" s="634"/>
      <c r="CT37" s="634"/>
      <c r="CU37" s="634"/>
      <c r="CV37" s="634"/>
      <c r="CW37" s="634"/>
      <c r="CX37" s="634"/>
      <c r="CY37" s="635"/>
      <c r="CZ37" s="624">
        <v>5.3</v>
      </c>
      <c r="DA37" s="636"/>
      <c r="DB37" s="636"/>
      <c r="DC37" s="637"/>
      <c r="DD37" s="627">
        <v>2277165</v>
      </c>
      <c r="DE37" s="634"/>
      <c r="DF37" s="634"/>
      <c r="DG37" s="634"/>
      <c r="DH37" s="634"/>
      <c r="DI37" s="634"/>
      <c r="DJ37" s="634"/>
      <c r="DK37" s="635"/>
      <c r="DL37" s="627">
        <v>1858010</v>
      </c>
      <c r="DM37" s="634"/>
      <c r="DN37" s="634"/>
      <c r="DO37" s="634"/>
      <c r="DP37" s="634"/>
      <c r="DQ37" s="634"/>
      <c r="DR37" s="634"/>
      <c r="DS37" s="634"/>
      <c r="DT37" s="634"/>
      <c r="DU37" s="634"/>
      <c r="DV37" s="635"/>
      <c r="DW37" s="624">
        <v>7.4</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2101927</v>
      </c>
      <c r="S38" s="622"/>
      <c r="T38" s="622"/>
      <c r="U38" s="622"/>
      <c r="V38" s="622"/>
      <c r="W38" s="622"/>
      <c r="X38" s="622"/>
      <c r="Y38" s="623"/>
      <c r="Z38" s="659">
        <v>4.2</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265562</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10048</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3177894</v>
      </c>
      <c r="CS38" s="622"/>
      <c r="CT38" s="622"/>
      <c r="CU38" s="622"/>
      <c r="CV38" s="622"/>
      <c r="CW38" s="622"/>
      <c r="CX38" s="622"/>
      <c r="CY38" s="623"/>
      <c r="CZ38" s="624">
        <v>7.1</v>
      </c>
      <c r="DA38" s="636"/>
      <c r="DB38" s="636"/>
      <c r="DC38" s="637"/>
      <c r="DD38" s="627">
        <v>2565511</v>
      </c>
      <c r="DE38" s="622"/>
      <c r="DF38" s="622"/>
      <c r="DG38" s="622"/>
      <c r="DH38" s="622"/>
      <c r="DI38" s="622"/>
      <c r="DJ38" s="622"/>
      <c r="DK38" s="623"/>
      <c r="DL38" s="627">
        <v>2382599</v>
      </c>
      <c r="DM38" s="622"/>
      <c r="DN38" s="622"/>
      <c r="DO38" s="622"/>
      <c r="DP38" s="622"/>
      <c r="DQ38" s="622"/>
      <c r="DR38" s="622"/>
      <c r="DS38" s="622"/>
      <c r="DT38" s="622"/>
      <c r="DU38" s="622"/>
      <c r="DV38" s="623"/>
      <c r="DW38" s="624">
        <v>9.5</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23468</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15236</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944495</v>
      </c>
      <c r="CS39" s="634"/>
      <c r="CT39" s="634"/>
      <c r="CU39" s="634"/>
      <c r="CV39" s="634"/>
      <c r="CW39" s="634"/>
      <c r="CX39" s="634"/>
      <c r="CY39" s="635"/>
      <c r="CZ39" s="624">
        <v>2.1</v>
      </c>
      <c r="DA39" s="636"/>
      <c r="DB39" s="636"/>
      <c r="DC39" s="637"/>
      <c r="DD39" s="627">
        <v>690952</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97627</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9626</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115</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196121</v>
      </c>
      <c r="CS40" s="622"/>
      <c r="CT40" s="622"/>
      <c r="CU40" s="622"/>
      <c r="CV40" s="622"/>
      <c r="CW40" s="622"/>
      <c r="CX40" s="622"/>
      <c r="CY40" s="623"/>
      <c r="CZ40" s="624">
        <v>0.4</v>
      </c>
      <c r="DA40" s="636"/>
      <c r="DB40" s="636"/>
      <c r="DC40" s="637"/>
      <c r="DD40" s="627">
        <v>173761</v>
      </c>
      <c r="DE40" s="622"/>
      <c r="DF40" s="622"/>
      <c r="DG40" s="622"/>
      <c r="DH40" s="622"/>
      <c r="DI40" s="622"/>
      <c r="DJ40" s="622"/>
      <c r="DK40" s="623"/>
      <c r="DL40" s="627">
        <v>75972</v>
      </c>
      <c r="DM40" s="622"/>
      <c r="DN40" s="622"/>
      <c r="DO40" s="622"/>
      <c r="DP40" s="622"/>
      <c r="DQ40" s="622"/>
      <c r="DR40" s="622"/>
      <c r="DS40" s="622"/>
      <c r="DT40" s="622"/>
      <c r="DU40" s="622"/>
      <c r="DV40" s="623"/>
      <c r="DW40" s="624">
        <v>0.3</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49753691</v>
      </c>
      <c r="S41" s="646"/>
      <c r="T41" s="646"/>
      <c r="U41" s="646"/>
      <c r="V41" s="646"/>
      <c r="W41" s="646"/>
      <c r="X41" s="646"/>
      <c r="Y41" s="649"/>
      <c r="Z41" s="650">
        <v>100</v>
      </c>
      <c r="AA41" s="650"/>
      <c r="AB41" s="650"/>
      <c r="AC41" s="650"/>
      <c r="AD41" s="651">
        <v>24921971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755949</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327</v>
      </c>
      <c r="AR42" s="667"/>
      <c r="AS42" s="667"/>
      <c r="AT42" s="667"/>
      <c r="AU42" s="667"/>
      <c r="AV42" s="667"/>
      <c r="AW42" s="667"/>
      <c r="AX42" s="667"/>
      <c r="AY42" s="668"/>
      <c r="AZ42" s="605">
        <v>2412319</v>
      </c>
      <c r="BA42" s="646"/>
      <c r="BB42" s="646"/>
      <c r="BC42" s="646"/>
      <c r="BD42" s="606"/>
      <c r="BE42" s="606"/>
      <c r="BF42" s="669"/>
      <c r="BG42" s="664"/>
      <c r="BH42" s="665"/>
      <c r="BI42" s="665"/>
      <c r="BJ42" s="665"/>
      <c r="BK42" s="665"/>
      <c r="BL42" s="212"/>
      <c r="BM42" s="603" t="s">
        <v>339</v>
      </c>
      <c r="BN42" s="603"/>
      <c r="BO42" s="603"/>
      <c r="BP42" s="603"/>
      <c r="BQ42" s="603"/>
      <c r="BR42" s="603"/>
      <c r="BS42" s="603"/>
      <c r="BT42" s="603"/>
      <c r="BU42" s="604"/>
      <c r="BV42" s="605">
        <v>385</v>
      </c>
      <c r="BW42" s="646"/>
      <c r="BX42" s="646"/>
      <c r="BY42" s="646"/>
      <c r="BZ42" s="646"/>
      <c r="CA42" s="646"/>
      <c r="CB42" s="647"/>
      <c r="CD42" s="618" t="s">
        <v>340</v>
      </c>
      <c r="CE42" s="619"/>
      <c r="CF42" s="619"/>
      <c r="CG42" s="619"/>
      <c r="CH42" s="619"/>
      <c r="CI42" s="619"/>
      <c r="CJ42" s="619"/>
      <c r="CK42" s="619"/>
      <c r="CL42" s="619"/>
      <c r="CM42" s="619"/>
      <c r="CN42" s="619"/>
      <c r="CO42" s="619"/>
      <c r="CP42" s="619"/>
      <c r="CQ42" s="620"/>
      <c r="CR42" s="621">
        <v>4684730</v>
      </c>
      <c r="CS42" s="634"/>
      <c r="CT42" s="634"/>
      <c r="CU42" s="634"/>
      <c r="CV42" s="634"/>
      <c r="CW42" s="634"/>
      <c r="CX42" s="634"/>
      <c r="CY42" s="635"/>
      <c r="CZ42" s="624">
        <v>10.4</v>
      </c>
      <c r="DA42" s="636"/>
      <c r="DB42" s="636"/>
      <c r="DC42" s="637"/>
      <c r="DD42" s="627">
        <v>781833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341</v>
      </c>
      <c r="CD43" s="618" t="s">
        <v>342</v>
      </c>
      <c r="CE43" s="619"/>
      <c r="CF43" s="619"/>
      <c r="CG43" s="619"/>
      <c r="CH43" s="619"/>
      <c r="CI43" s="619"/>
      <c r="CJ43" s="619"/>
      <c r="CK43" s="619"/>
      <c r="CL43" s="619"/>
      <c r="CM43" s="619"/>
      <c r="CN43" s="619"/>
      <c r="CO43" s="619"/>
      <c r="CP43" s="619"/>
      <c r="CQ43" s="620"/>
      <c r="CR43" s="621">
        <v>71131</v>
      </c>
      <c r="CS43" s="634"/>
      <c r="CT43" s="634"/>
      <c r="CU43" s="634"/>
      <c r="CV43" s="634"/>
      <c r="CW43" s="634"/>
      <c r="CX43" s="634"/>
      <c r="CY43" s="635"/>
      <c r="CZ43" s="624">
        <v>0.2</v>
      </c>
      <c r="DA43" s="636"/>
      <c r="DB43" s="636"/>
      <c r="DC43" s="637"/>
      <c r="DD43" s="627">
        <v>71131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343</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344</v>
      </c>
      <c r="CG44" s="619"/>
      <c r="CH44" s="619"/>
      <c r="CI44" s="619"/>
      <c r="CJ44" s="619"/>
      <c r="CK44" s="619"/>
      <c r="CL44" s="619"/>
      <c r="CM44" s="619"/>
      <c r="CN44" s="619"/>
      <c r="CO44" s="619"/>
      <c r="CP44" s="619"/>
      <c r="CQ44" s="620"/>
      <c r="CR44" s="621">
        <v>4544371</v>
      </c>
      <c r="CS44" s="622"/>
      <c r="CT44" s="622"/>
      <c r="CU44" s="622"/>
      <c r="CV44" s="622"/>
      <c r="CW44" s="622"/>
      <c r="CX44" s="622"/>
      <c r="CY44" s="623"/>
      <c r="CZ44" s="624">
        <v>10.1</v>
      </c>
      <c r="DA44" s="625"/>
      <c r="DB44" s="625"/>
      <c r="DC44" s="626"/>
      <c r="DD44" s="627">
        <v>725247</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345</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346</v>
      </c>
      <c r="CG45" s="619"/>
      <c r="CH45" s="619"/>
      <c r="CI45" s="619"/>
      <c r="CJ45" s="619"/>
      <c r="CK45" s="619"/>
      <c r="CL45" s="619"/>
      <c r="CM45" s="619"/>
      <c r="CN45" s="619"/>
      <c r="CO45" s="619"/>
      <c r="CP45" s="619"/>
      <c r="CQ45" s="620"/>
      <c r="CR45" s="621">
        <v>1274916</v>
      </c>
      <c r="CS45" s="634"/>
      <c r="CT45" s="634"/>
      <c r="CU45" s="634"/>
      <c r="CV45" s="634"/>
      <c r="CW45" s="634"/>
      <c r="CX45" s="634"/>
      <c r="CY45" s="635"/>
      <c r="CZ45" s="624">
        <v>2.8</v>
      </c>
      <c r="DA45" s="636"/>
      <c r="DB45" s="636"/>
      <c r="DC45" s="637"/>
      <c r="DD45" s="627">
        <v>75236</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347</v>
      </c>
      <c r="CG46" s="619"/>
      <c r="CH46" s="619"/>
      <c r="CI46" s="619"/>
      <c r="CJ46" s="619"/>
      <c r="CK46" s="619"/>
      <c r="CL46" s="619"/>
      <c r="CM46" s="619"/>
      <c r="CN46" s="619"/>
      <c r="CO46" s="619"/>
      <c r="CP46" s="619"/>
      <c r="CQ46" s="620"/>
      <c r="CR46" s="621">
        <v>3191125</v>
      </c>
      <c r="CS46" s="622"/>
      <c r="CT46" s="622"/>
      <c r="CU46" s="622"/>
      <c r="CV46" s="622"/>
      <c r="CW46" s="622"/>
      <c r="CX46" s="622"/>
      <c r="CY46" s="623"/>
      <c r="CZ46" s="624">
        <v>7.1</v>
      </c>
      <c r="DA46" s="625"/>
      <c r="DB46" s="625"/>
      <c r="DC46" s="626"/>
      <c r="DD46" s="627">
        <v>573309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348</v>
      </c>
      <c r="CG47" s="619"/>
      <c r="CH47" s="619"/>
      <c r="CI47" s="619"/>
      <c r="CJ47" s="619"/>
      <c r="CK47" s="619"/>
      <c r="CL47" s="619"/>
      <c r="CM47" s="619"/>
      <c r="CN47" s="619"/>
      <c r="CO47" s="619"/>
      <c r="CP47" s="619"/>
      <c r="CQ47" s="620"/>
      <c r="CR47" s="621">
        <v>140359</v>
      </c>
      <c r="CS47" s="634"/>
      <c r="CT47" s="634"/>
      <c r="CU47" s="634"/>
      <c r="CV47" s="634"/>
      <c r="CW47" s="634"/>
      <c r="CX47" s="634"/>
      <c r="CY47" s="635"/>
      <c r="CZ47" s="624">
        <v>0.3</v>
      </c>
      <c r="DA47" s="636"/>
      <c r="DB47" s="636"/>
      <c r="DC47" s="637"/>
      <c r="DD47" s="627">
        <v>56586</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349</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350</v>
      </c>
      <c r="CE49" s="603"/>
      <c r="CF49" s="603"/>
      <c r="CG49" s="603"/>
      <c r="CH49" s="603"/>
      <c r="CI49" s="603"/>
      <c r="CJ49" s="603"/>
      <c r="CK49" s="603"/>
      <c r="CL49" s="603"/>
      <c r="CM49" s="603"/>
      <c r="CN49" s="603"/>
      <c r="CO49" s="603"/>
      <c r="CP49" s="603"/>
      <c r="CQ49" s="604"/>
      <c r="CR49" s="605">
        <v>44880385</v>
      </c>
      <c r="CS49" s="606"/>
      <c r="CT49" s="606"/>
      <c r="CU49" s="606"/>
      <c r="CV49" s="606"/>
      <c r="CW49" s="606"/>
      <c r="CX49" s="606"/>
      <c r="CY49" s="607"/>
      <c r="CZ49" s="608">
        <v>100</v>
      </c>
      <c r="DA49" s="609"/>
      <c r="DB49" s="609"/>
      <c r="DC49" s="610"/>
      <c r="DD49" s="611">
        <v>27054030</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psC2KySsuDao6NtPzyg9ej1DAjeVizxzCKyuiGAvKrACNOnbtUCVfOabHIjW7kmHjR0t3DZpQny6+QIzORJn1w==" saltValue="WXB95dGky7OvToglyJCCF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8" zoomScale="70" zoomScaleNormal="25" zoomScaleSheetLayoutView="70" workbookViewId="0">
      <selection activeCell="V35" sqref="V35:Z3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1" t="s">
        <v>351</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2" t="s">
        <v>352</v>
      </c>
      <c r="DK2" s="1093"/>
      <c r="DL2" s="1093"/>
      <c r="DM2" s="1093"/>
      <c r="DN2" s="1093"/>
      <c r="DO2" s="1094"/>
      <c r="DP2" s="216"/>
      <c r="DQ2" s="1092" t="s">
        <v>353</v>
      </c>
      <c r="DR2" s="1093"/>
      <c r="DS2" s="1093"/>
      <c r="DT2" s="1093"/>
      <c r="DU2" s="1093"/>
      <c r="DV2" s="1093"/>
      <c r="DW2" s="1093"/>
      <c r="DX2" s="1093"/>
      <c r="DY2" s="1093"/>
      <c r="DZ2" s="109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354</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356</v>
      </c>
      <c r="B5" s="996"/>
      <c r="C5" s="996"/>
      <c r="D5" s="996"/>
      <c r="E5" s="996"/>
      <c r="F5" s="996"/>
      <c r="G5" s="996"/>
      <c r="H5" s="996"/>
      <c r="I5" s="996"/>
      <c r="J5" s="996"/>
      <c r="K5" s="996"/>
      <c r="L5" s="996"/>
      <c r="M5" s="996"/>
      <c r="N5" s="996"/>
      <c r="O5" s="996"/>
      <c r="P5" s="997"/>
      <c r="Q5" s="1001" t="s">
        <v>357</v>
      </c>
      <c r="R5" s="1002"/>
      <c r="S5" s="1002"/>
      <c r="T5" s="1002"/>
      <c r="U5" s="1003"/>
      <c r="V5" s="1001" t="s">
        <v>358</v>
      </c>
      <c r="W5" s="1002"/>
      <c r="X5" s="1002"/>
      <c r="Y5" s="1002"/>
      <c r="Z5" s="1003"/>
      <c r="AA5" s="1001" t="s">
        <v>359</v>
      </c>
      <c r="AB5" s="1002"/>
      <c r="AC5" s="1002"/>
      <c r="AD5" s="1002"/>
      <c r="AE5" s="1002"/>
      <c r="AF5" s="1095" t="s">
        <v>360</v>
      </c>
      <c r="AG5" s="1002"/>
      <c r="AH5" s="1002"/>
      <c r="AI5" s="1002"/>
      <c r="AJ5" s="1015"/>
      <c r="AK5" s="1002" t="s">
        <v>361</v>
      </c>
      <c r="AL5" s="1002"/>
      <c r="AM5" s="1002"/>
      <c r="AN5" s="1002"/>
      <c r="AO5" s="1003"/>
      <c r="AP5" s="1001" t="s">
        <v>362</v>
      </c>
      <c r="AQ5" s="1002"/>
      <c r="AR5" s="1002"/>
      <c r="AS5" s="1002"/>
      <c r="AT5" s="1003"/>
      <c r="AU5" s="1001" t="s">
        <v>363</v>
      </c>
      <c r="AV5" s="1002"/>
      <c r="AW5" s="1002"/>
      <c r="AX5" s="1002"/>
      <c r="AY5" s="1015"/>
      <c r="AZ5" s="220"/>
      <c r="BA5" s="220"/>
      <c r="BB5" s="220"/>
      <c r="BC5" s="220"/>
      <c r="BD5" s="220"/>
      <c r="BE5" s="221"/>
      <c r="BF5" s="221"/>
      <c r="BG5" s="221"/>
      <c r="BH5" s="221"/>
      <c r="BI5" s="221"/>
      <c r="BJ5" s="221"/>
      <c r="BK5" s="221"/>
      <c r="BL5" s="221"/>
      <c r="BM5" s="221"/>
      <c r="BN5" s="221"/>
      <c r="BO5" s="221"/>
      <c r="BP5" s="221"/>
      <c r="BQ5" s="995" t="s">
        <v>364</v>
      </c>
      <c r="BR5" s="996"/>
      <c r="BS5" s="996"/>
      <c r="BT5" s="996"/>
      <c r="BU5" s="996"/>
      <c r="BV5" s="996"/>
      <c r="BW5" s="996"/>
      <c r="BX5" s="996"/>
      <c r="BY5" s="996"/>
      <c r="BZ5" s="996"/>
      <c r="CA5" s="996"/>
      <c r="CB5" s="996"/>
      <c r="CC5" s="996"/>
      <c r="CD5" s="996"/>
      <c r="CE5" s="996"/>
      <c r="CF5" s="996"/>
      <c r="CG5" s="997"/>
      <c r="CH5" s="1001" t="s">
        <v>365</v>
      </c>
      <c r="CI5" s="1002"/>
      <c r="CJ5" s="1002"/>
      <c r="CK5" s="1002"/>
      <c r="CL5" s="1003"/>
      <c r="CM5" s="1001" t="s">
        <v>366</v>
      </c>
      <c r="CN5" s="1002"/>
      <c r="CO5" s="1002"/>
      <c r="CP5" s="1002"/>
      <c r="CQ5" s="1003"/>
      <c r="CR5" s="1001" t="s">
        <v>367</v>
      </c>
      <c r="CS5" s="1002"/>
      <c r="CT5" s="1002"/>
      <c r="CU5" s="1002"/>
      <c r="CV5" s="1003"/>
      <c r="CW5" s="1001" t="s">
        <v>368</v>
      </c>
      <c r="CX5" s="1002"/>
      <c r="CY5" s="1002"/>
      <c r="CZ5" s="1002"/>
      <c r="DA5" s="1003"/>
      <c r="DB5" s="1001" t="s">
        <v>369</v>
      </c>
      <c r="DC5" s="1002"/>
      <c r="DD5" s="1002"/>
      <c r="DE5" s="1002"/>
      <c r="DF5" s="1003"/>
      <c r="DG5" s="1085" t="s">
        <v>370</v>
      </c>
      <c r="DH5" s="1086"/>
      <c r="DI5" s="1086"/>
      <c r="DJ5" s="1086"/>
      <c r="DK5" s="1087"/>
      <c r="DL5" s="1085" t="s">
        <v>371</v>
      </c>
      <c r="DM5" s="1086"/>
      <c r="DN5" s="1086"/>
      <c r="DO5" s="1086"/>
      <c r="DP5" s="1087"/>
      <c r="DQ5" s="1001" t="s">
        <v>372</v>
      </c>
      <c r="DR5" s="1002"/>
      <c r="DS5" s="1002"/>
      <c r="DT5" s="1002"/>
      <c r="DU5" s="1003"/>
      <c r="DV5" s="1001" t="s">
        <v>363</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6"/>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8"/>
      <c r="DH6" s="1089"/>
      <c r="DI6" s="1089"/>
      <c r="DJ6" s="1089"/>
      <c r="DK6" s="1090"/>
      <c r="DL6" s="1088"/>
      <c r="DM6" s="1089"/>
      <c r="DN6" s="1089"/>
      <c r="DO6" s="1089"/>
      <c r="DP6" s="1090"/>
      <c r="DQ6" s="1004"/>
      <c r="DR6" s="1005"/>
      <c r="DS6" s="1005"/>
      <c r="DT6" s="1005"/>
      <c r="DU6" s="1006"/>
      <c r="DV6" s="1004"/>
      <c r="DW6" s="1005"/>
      <c r="DX6" s="1005"/>
      <c r="DY6" s="1005"/>
      <c r="DZ6" s="1016"/>
      <c r="EA6" s="222"/>
    </row>
    <row r="7" spans="1:131" s="223" customFormat="1" ht="26.25" customHeight="1" thickTop="1" x14ac:dyDescent="0.15">
      <c r="A7" s="224">
        <v>1</v>
      </c>
      <c r="B7" s="1047" t="s">
        <v>373</v>
      </c>
      <c r="C7" s="1048"/>
      <c r="D7" s="1048"/>
      <c r="E7" s="1048"/>
      <c r="F7" s="1048"/>
      <c r="G7" s="1048"/>
      <c r="H7" s="1048"/>
      <c r="I7" s="1048"/>
      <c r="J7" s="1048"/>
      <c r="K7" s="1048"/>
      <c r="L7" s="1048"/>
      <c r="M7" s="1048"/>
      <c r="N7" s="1048"/>
      <c r="O7" s="1048"/>
      <c r="P7" s="1049"/>
      <c r="Q7" s="1103">
        <v>49732</v>
      </c>
      <c r="R7" s="1104"/>
      <c r="S7" s="1104"/>
      <c r="T7" s="1104"/>
      <c r="U7" s="1104"/>
      <c r="V7" s="1104">
        <v>44858</v>
      </c>
      <c r="W7" s="1104"/>
      <c r="X7" s="1104"/>
      <c r="Y7" s="1104"/>
      <c r="Z7" s="1104"/>
      <c r="AA7" s="1104">
        <v>4873</v>
      </c>
      <c r="AB7" s="1104"/>
      <c r="AC7" s="1104"/>
      <c r="AD7" s="1104"/>
      <c r="AE7" s="1105"/>
      <c r="AF7" s="1106">
        <v>3716</v>
      </c>
      <c r="AG7" s="1107"/>
      <c r="AH7" s="1107"/>
      <c r="AI7" s="1107"/>
      <c r="AJ7" s="1108"/>
      <c r="AK7" s="1109">
        <v>1856</v>
      </c>
      <c r="AL7" s="1110"/>
      <c r="AM7" s="1110"/>
      <c r="AN7" s="1110"/>
      <c r="AO7" s="1110"/>
      <c r="AP7" s="1110">
        <v>26032</v>
      </c>
      <c r="AQ7" s="1110"/>
      <c r="AR7" s="1110"/>
      <c r="AS7" s="1110"/>
      <c r="AT7" s="1110"/>
      <c r="AU7" s="1111" t="s">
        <v>559</v>
      </c>
      <c r="AV7" s="1111"/>
      <c r="AW7" s="1111"/>
      <c r="AX7" s="1111"/>
      <c r="AY7" s="1112"/>
      <c r="AZ7" s="220"/>
      <c r="BA7" s="220"/>
      <c r="BB7" s="220"/>
      <c r="BC7" s="220"/>
      <c r="BD7" s="220"/>
      <c r="BE7" s="221"/>
      <c r="BF7" s="221"/>
      <c r="BG7" s="221"/>
      <c r="BH7" s="221"/>
      <c r="BI7" s="221"/>
      <c r="BJ7" s="221"/>
      <c r="BK7" s="221"/>
      <c r="BL7" s="221"/>
      <c r="BM7" s="221"/>
      <c r="BN7" s="221"/>
      <c r="BO7" s="221"/>
      <c r="BP7" s="221"/>
      <c r="BQ7" s="224">
        <v>1</v>
      </c>
      <c r="BR7" s="225"/>
      <c r="BS7" s="1100"/>
      <c r="BT7" s="1101"/>
      <c r="BU7" s="1101"/>
      <c r="BV7" s="1101"/>
      <c r="BW7" s="1101"/>
      <c r="BX7" s="1101"/>
      <c r="BY7" s="1101"/>
      <c r="BZ7" s="1101"/>
      <c r="CA7" s="1101"/>
      <c r="CB7" s="1101"/>
      <c r="CC7" s="1101"/>
      <c r="CD7" s="1101"/>
      <c r="CE7" s="1101"/>
      <c r="CF7" s="1101"/>
      <c r="CG7" s="1113"/>
      <c r="CH7" s="1097"/>
      <c r="CI7" s="1098"/>
      <c r="CJ7" s="1098"/>
      <c r="CK7" s="1098"/>
      <c r="CL7" s="1099"/>
      <c r="CM7" s="1097"/>
      <c r="CN7" s="1098"/>
      <c r="CO7" s="1098"/>
      <c r="CP7" s="1098"/>
      <c r="CQ7" s="1099"/>
      <c r="CR7" s="1097"/>
      <c r="CS7" s="1098"/>
      <c r="CT7" s="1098"/>
      <c r="CU7" s="1098"/>
      <c r="CV7" s="1099"/>
      <c r="CW7" s="1097"/>
      <c r="CX7" s="1098"/>
      <c r="CY7" s="1098"/>
      <c r="CZ7" s="1098"/>
      <c r="DA7" s="1099"/>
      <c r="DB7" s="1097"/>
      <c r="DC7" s="1098"/>
      <c r="DD7" s="1098"/>
      <c r="DE7" s="1098"/>
      <c r="DF7" s="1099"/>
      <c r="DG7" s="1097"/>
      <c r="DH7" s="1098"/>
      <c r="DI7" s="1098"/>
      <c r="DJ7" s="1098"/>
      <c r="DK7" s="1099"/>
      <c r="DL7" s="1097"/>
      <c r="DM7" s="1098"/>
      <c r="DN7" s="1098"/>
      <c r="DO7" s="1098"/>
      <c r="DP7" s="1099"/>
      <c r="DQ7" s="1097"/>
      <c r="DR7" s="1098"/>
      <c r="DS7" s="1098"/>
      <c r="DT7" s="1098"/>
      <c r="DU7" s="1099"/>
      <c r="DV7" s="1100"/>
      <c r="DW7" s="1101"/>
      <c r="DX7" s="1101"/>
      <c r="DY7" s="1101"/>
      <c r="DZ7" s="1102"/>
      <c r="EA7" s="222"/>
    </row>
    <row r="8" spans="1:131" s="223" customFormat="1" ht="26.25" customHeight="1" x14ac:dyDescent="0.15">
      <c r="A8" s="226">
        <v>2</v>
      </c>
      <c r="B8" s="1030" t="s">
        <v>374</v>
      </c>
      <c r="C8" s="1031"/>
      <c r="D8" s="1031"/>
      <c r="E8" s="1031"/>
      <c r="F8" s="1031"/>
      <c r="G8" s="1031"/>
      <c r="H8" s="1031"/>
      <c r="I8" s="1031"/>
      <c r="J8" s="1031"/>
      <c r="K8" s="1031"/>
      <c r="L8" s="1031"/>
      <c r="M8" s="1031"/>
      <c r="N8" s="1031"/>
      <c r="O8" s="1031"/>
      <c r="P8" s="1032"/>
      <c r="Q8" s="1038">
        <v>78</v>
      </c>
      <c r="R8" s="1039"/>
      <c r="S8" s="1039"/>
      <c r="T8" s="1039"/>
      <c r="U8" s="1039"/>
      <c r="V8" s="1039">
        <v>78</v>
      </c>
      <c r="W8" s="1039"/>
      <c r="X8" s="1039"/>
      <c r="Y8" s="1039"/>
      <c r="Z8" s="1039"/>
      <c r="AA8" s="1039" t="s">
        <v>548</v>
      </c>
      <c r="AB8" s="1039"/>
      <c r="AC8" s="1039"/>
      <c r="AD8" s="1039"/>
      <c r="AE8" s="1040"/>
      <c r="AF8" s="1035" t="s">
        <v>122</v>
      </c>
      <c r="AG8" s="1036"/>
      <c r="AH8" s="1036"/>
      <c r="AI8" s="1036"/>
      <c r="AJ8" s="1037"/>
      <c r="AK8" s="1080">
        <v>49</v>
      </c>
      <c r="AL8" s="1081"/>
      <c r="AM8" s="1081"/>
      <c r="AN8" s="1081"/>
      <c r="AO8" s="1081"/>
      <c r="AP8" s="1081" t="s">
        <v>548</v>
      </c>
      <c r="AQ8" s="1081"/>
      <c r="AR8" s="1081"/>
      <c r="AS8" s="1081"/>
      <c r="AT8" s="1081"/>
      <c r="AU8" s="1084" t="s">
        <v>560</v>
      </c>
      <c r="AV8" s="993"/>
      <c r="AW8" s="993"/>
      <c r="AX8" s="993"/>
      <c r="AY8" s="994"/>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49797</v>
      </c>
      <c r="R23" s="1061"/>
      <c r="S23" s="1061"/>
      <c r="T23" s="1061"/>
      <c r="U23" s="1061"/>
      <c r="V23" s="1061">
        <v>44923</v>
      </c>
      <c r="W23" s="1061"/>
      <c r="X23" s="1061"/>
      <c r="Y23" s="1061"/>
      <c r="Z23" s="1061"/>
      <c r="AA23" s="1061">
        <v>4873</v>
      </c>
      <c r="AB23" s="1061"/>
      <c r="AC23" s="1061"/>
      <c r="AD23" s="1061"/>
      <c r="AE23" s="1068"/>
      <c r="AF23" s="1069">
        <v>3716</v>
      </c>
      <c r="AG23" s="1061"/>
      <c r="AH23" s="1061"/>
      <c r="AI23" s="1061"/>
      <c r="AJ23" s="1070"/>
      <c r="AK23" s="1071"/>
      <c r="AL23" s="1072"/>
      <c r="AM23" s="1072"/>
      <c r="AN23" s="1072"/>
      <c r="AO23" s="1072"/>
      <c r="AP23" s="1061">
        <v>26032</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356</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363</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8473</v>
      </c>
      <c r="R28" s="1051"/>
      <c r="S28" s="1051"/>
      <c r="T28" s="1051"/>
      <c r="U28" s="1051"/>
      <c r="V28" s="1051">
        <v>8400</v>
      </c>
      <c r="W28" s="1051"/>
      <c r="X28" s="1051"/>
      <c r="Y28" s="1051"/>
      <c r="Z28" s="1051"/>
      <c r="AA28" s="1051">
        <v>73</v>
      </c>
      <c r="AB28" s="1051"/>
      <c r="AC28" s="1051"/>
      <c r="AD28" s="1051"/>
      <c r="AE28" s="1052"/>
      <c r="AF28" s="1053">
        <v>73</v>
      </c>
      <c r="AG28" s="1051"/>
      <c r="AH28" s="1051"/>
      <c r="AI28" s="1051"/>
      <c r="AJ28" s="1054"/>
      <c r="AK28" s="1042">
        <v>633</v>
      </c>
      <c r="AL28" s="1043"/>
      <c r="AM28" s="1043"/>
      <c r="AN28" s="1043"/>
      <c r="AO28" s="1043"/>
      <c r="AP28" s="1043" t="s">
        <v>548</v>
      </c>
      <c r="AQ28" s="1043"/>
      <c r="AR28" s="1043"/>
      <c r="AS28" s="1043"/>
      <c r="AT28" s="1043"/>
      <c r="AU28" s="1043" t="s">
        <v>548</v>
      </c>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321</v>
      </c>
      <c r="R29" s="1039"/>
      <c r="S29" s="1039"/>
      <c r="T29" s="1039"/>
      <c r="U29" s="1039"/>
      <c r="V29" s="1039">
        <v>303</v>
      </c>
      <c r="W29" s="1039"/>
      <c r="X29" s="1039"/>
      <c r="Y29" s="1039"/>
      <c r="Z29" s="1039"/>
      <c r="AA29" s="1039">
        <v>19</v>
      </c>
      <c r="AB29" s="1039"/>
      <c r="AC29" s="1039"/>
      <c r="AD29" s="1039"/>
      <c r="AE29" s="1040"/>
      <c r="AF29" s="1035">
        <v>19</v>
      </c>
      <c r="AG29" s="1036"/>
      <c r="AH29" s="1036"/>
      <c r="AI29" s="1036"/>
      <c r="AJ29" s="1037"/>
      <c r="AK29" s="980">
        <v>123</v>
      </c>
      <c r="AL29" s="971"/>
      <c r="AM29" s="971"/>
      <c r="AN29" s="971"/>
      <c r="AO29" s="971"/>
      <c r="AP29" s="971">
        <v>118</v>
      </c>
      <c r="AQ29" s="971"/>
      <c r="AR29" s="971"/>
      <c r="AS29" s="971"/>
      <c r="AT29" s="971"/>
      <c r="AU29" s="971">
        <v>48</v>
      </c>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7606</v>
      </c>
      <c r="R30" s="1039"/>
      <c r="S30" s="1039"/>
      <c r="T30" s="1039"/>
      <c r="U30" s="1039"/>
      <c r="V30" s="1039">
        <v>7398</v>
      </c>
      <c r="W30" s="1039"/>
      <c r="X30" s="1039"/>
      <c r="Y30" s="1039"/>
      <c r="Z30" s="1039"/>
      <c r="AA30" s="1039">
        <v>208</v>
      </c>
      <c r="AB30" s="1039"/>
      <c r="AC30" s="1039"/>
      <c r="AD30" s="1039"/>
      <c r="AE30" s="1040"/>
      <c r="AF30" s="1035">
        <v>208</v>
      </c>
      <c r="AG30" s="1036"/>
      <c r="AH30" s="1036"/>
      <c r="AI30" s="1036"/>
      <c r="AJ30" s="1037"/>
      <c r="AK30" s="980">
        <v>1082</v>
      </c>
      <c r="AL30" s="971"/>
      <c r="AM30" s="971"/>
      <c r="AN30" s="971"/>
      <c r="AO30" s="971"/>
      <c r="AP30" s="971" t="s">
        <v>548</v>
      </c>
      <c r="AQ30" s="971"/>
      <c r="AR30" s="971"/>
      <c r="AS30" s="971"/>
      <c r="AT30" s="971"/>
      <c r="AU30" s="971" t="s">
        <v>548</v>
      </c>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1464</v>
      </c>
      <c r="R31" s="1039"/>
      <c r="S31" s="1039"/>
      <c r="T31" s="1039"/>
      <c r="U31" s="1039"/>
      <c r="V31" s="1039">
        <v>1420</v>
      </c>
      <c r="W31" s="1039"/>
      <c r="X31" s="1039"/>
      <c r="Y31" s="1039"/>
      <c r="Z31" s="1039"/>
      <c r="AA31" s="1039">
        <v>44</v>
      </c>
      <c r="AB31" s="1039"/>
      <c r="AC31" s="1039"/>
      <c r="AD31" s="1039"/>
      <c r="AE31" s="1040"/>
      <c r="AF31" s="1035">
        <v>44</v>
      </c>
      <c r="AG31" s="1036"/>
      <c r="AH31" s="1036"/>
      <c r="AI31" s="1036"/>
      <c r="AJ31" s="1037"/>
      <c r="AK31" s="980">
        <v>353</v>
      </c>
      <c r="AL31" s="971"/>
      <c r="AM31" s="971"/>
      <c r="AN31" s="971"/>
      <c r="AO31" s="971"/>
      <c r="AP31" s="971" t="s">
        <v>548</v>
      </c>
      <c r="AQ31" s="971"/>
      <c r="AR31" s="971"/>
      <c r="AS31" s="971"/>
      <c r="AT31" s="971"/>
      <c r="AU31" s="971" t="s">
        <v>548</v>
      </c>
      <c r="AV31" s="971"/>
      <c r="AW31" s="971"/>
      <c r="AX31" s="971"/>
      <c r="AY31" s="971"/>
      <c r="AZ31" s="1041"/>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392</v>
      </c>
      <c r="C32" s="1031"/>
      <c r="D32" s="1031"/>
      <c r="E32" s="1031"/>
      <c r="F32" s="1031"/>
      <c r="G32" s="1031"/>
      <c r="H32" s="1031"/>
      <c r="I32" s="1031"/>
      <c r="J32" s="1031"/>
      <c r="K32" s="1031"/>
      <c r="L32" s="1031"/>
      <c r="M32" s="1031"/>
      <c r="N32" s="1031"/>
      <c r="O32" s="1031"/>
      <c r="P32" s="1032"/>
      <c r="Q32" s="1038">
        <v>1789</v>
      </c>
      <c r="R32" s="1039"/>
      <c r="S32" s="1039"/>
      <c r="T32" s="1039"/>
      <c r="U32" s="1039"/>
      <c r="V32" s="1039">
        <v>1753</v>
      </c>
      <c r="W32" s="1039"/>
      <c r="X32" s="1039"/>
      <c r="Y32" s="1039"/>
      <c r="Z32" s="1039"/>
      <c r="AA32" s="1039">
        <v>36</v>
      </c>
      <c r="AB32" s="1039"/>
      <c r="AC32" s="1039"/>
      <c r="AD32" s="1039"/>
      <c r="AE32" s="1040"/>
      <c r="AF32" s="1035">
        <v>1141</v>
      </c>
      <c r="AG32" s="1036"/>
      <c r="AH32" s="1036"/>
      <c r="AI32" s="1036"/>
      <c r="AJ32" s="1037"/>
      <c r="AK32" s="980">
        <v>266</v>
      </c>
      <c r="AL32" s="971"/>
      <c r="AM32" s="971"/>
      <c r="AN32" s="971"/>
      <c r="AO32" s="971"/>
      <c r="AP32" s="971">
        <v>4699</v>
      </c>
      <c r="AQ32" s="971"/>
      <c r="AR32" s="971"/>
      <c r="AS32" s="971"/>
      <c r="AT32" s="971"/>
      <c r="AU32" s="971">
        <v>1358</v>
      </c>
      <c r="AV32" s="971"/>
      <c r="AW32" s="971"/>
      <c r="AX32" s="971"/>
      <c r="AY32" s="971"/>
      <c r="AZ32" s="1041" t="s">
        <v>548</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3282</v>
      </c>
      <c r="R33" s="1039"/>
      <c r="S33" s="1039"/>
      <c r="T33" s="1039"/>
      <c r="U33" s="1039"/>
      <c r="V33" s="1039">
        <v>3264</v>
      </c>
      <c r="W33" s="1039"/>
      <c r="X33" s="1039"/>
      <c r="Y33" s="1039"/>
      <c r="Z33" s="1039"/>
      <c r="AA33" s="1039">
        <v>18</v>
      </c>
      <c r="AB33" s="1039"/>
      <c r="AC33" s="1039"/>
      <c r="AD33" s="1039"/>
      <c r="AE33" s="1040"/>
      <c r="AF33" s="1035">
        <v>928</v>
      </c>
      <c r="AG33" s="1036"/>
      <c r="AH33" s="1036"/>
      <c r="AI33" s="1036"/>
      <c r="AJ33" s="1037"/>
      <c r="AK33" s="980">
        <v>1656</v>
      </c>
      <c r="AL33" s="971"/>
      <c r="AM33" s="971"/>
      <c r="AN33" s="971"/>
      <c r="AO33" s="971"/>
      <c r="AP33" s="971">
        <v>7633</v>
      </c>
      <c r="AQ33" s="971"/>
      <c r="AR33" s="971"/>
      <c r="AS33" s="971"/>
      <c r="AT33" s="971"/>
      <c r="AU33" s="971">
        <v>5801</v>
      </c>
      <c r="AV33" s="971"/>
      <c r="AW33" s="971"/>
      <c r="AX33" s="971"/>
      <c r="AY33" s="971"/>
      <c r="AZ33" s="1041" t="s">
        <v>548</v>
      </c>
      <c r="BA33" s="1041"/>
      <c r="BB33" s="1041"/>
      <c r="BC33" s="1041"/>
      <c r="BD33" s="1041"/>
      <c r="BE33" s="972" t="s">
        <v>393</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395</v>
      </c>
      <c r="C34" s="1031"/>
      <c r="D34" s="1031"/>
      <c r="E34" s="1031"/>
      <c r="F34" s="1031"/>
      <c r="G34" s="1031"/>
      <c r="H34" s="1031"/>
      <c r="I34" s="1031"/>
      <c r="J34" s="1031"/>
      <c r="K34" s="1031"/>
      <c r="L34" s="1031"/>
      <c r="M34" s="1031"/>
      <c r="N34" s="1031"/>
      <c r="O34" s="1031"/>
      <c r="P34" s="1032"/>
      <c r="Q34" s="1038">
        <v>17</v>
      </c>
      <c r="R34" s="1039"/>
      <c r="S34" s="1039"/>
      <c r="T34" s="1039"/>
      <c r="U34" s="1039"/>
      <c r="V34" s="1039">
        <v>17</v>
      </c>
      <c r="W34" s="1039"/>
      <c r="X34" s="1039"/>
      <c r="Y34" s="1039"/>
      <c r="Z34" s="1039"/>
      <c r="AA34" s="1039">
        <v>1</v>
      </c>
      <c r="AB34" s="1039"/>
      <c r="AC34" s="1039"/>
      <c r="AD34" s="1039"/>
      <c r="AE34" s="1040"/>
      <c r="AF34" s="1035">
        <v>1</v>
      </c>
      <c r="AG34" s="1036"/>
      <c r="AH34" s="1036"/>
      <c r="AI34" s="1036"/>
      <c r="AJ34" s="1037"/>
      <c r="AK34" s="980">
        <v>10</v>
      </c>
      <c r="AL34" s="971"/>
      <c r="AM34" s="971"/>
      <c r="AN34" s="971"/>
      <c r="AO34" s="971"/>
      <c r="AP34" s="971" t="s">
        <v>548</v>
      </c>
      <c r="AQ34" s="971"/>
      <c r="AR34" s="971"/>
      <c r="AS34" s="971"/>
      <c r="AT34" s="971"/>
      <c r="AU34" s="971" t="s">
        <v>548</v>
      </c>
      <c r="AV34" s="971"/>
      <c r="AW34" s="971"/>
      <c r="AX34" s="971"/>
      <c r="AY34" s="971"/>
      <c r="AZ34" s="1041" t="s">
        <v>548</v>
      </c>
      <c r="BA34" s="1041"/>
      <c r="BB34" s="1041"/>
      <c r="BC34" s="1041"/>
      <c r="BD34" s="1041"/>
      <c r="BE34" s="972" t="s">
        <v>396</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2414</v>
      </c>
      <c r="AG63" s="959"/>
      <c r="AH63" s="959"/>
      <c r="AI63" s="959"/>
      <c r="AJ63" s="1022"/>
      <c r="AK63" s="1023"/>
      <c r="AL63" s="963"/>
      <c r="AM63" s="963"/>
      <c r="AN63" s="963"/>
      <c r="AO63" s="963"/>
      <c r="AP63" s="959">
        <v>12451</v>
      </c>
      <c r="AQ63" s="959"/>
      <c r="AR63" s="959"/>
      <c r="AS63" s="959"/>
      <c r="AT63" s="959"/>
      <c r="AU63" s="959">
        <v>7207</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400</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401</v>
      </c>
      <c r="AV66" s="1002"/>
      <c r="AW66" s="1002"/>
      <c r="AX66" s="1002"/>
      <c r="AY66" s="1003"/>
      <c r="AZ66" s="1001" t="s">
        <v>363</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549</v>
      </c>
      <c r="C68" s="986"/>
      <c r="D68" s="986"/>
      <c r="E68" s="986"/>
      <c r="F68" s="986"/>
      <c r="G68" s="986"/>
      <c r="H68" s="986"/>
      <c r="I68" s="986"/>
      <c r="J68" s="986"/>
      <c r="K68" s="986"/>
      <c r="L68" s="986"/>
      <c r="M68" s="986"/>
      <c r="N68" s="986"/>
      <c r="O68" s="986"/>
      <c r="P68" s="987"/>
      <c r="Q68" s="988">
        <v>65</v>
      </c>
      <c r="R68" s="982"/>
      <c r="S68" s="982"/>
      <c r="T68" s="982"/>
      <c r="U68" s="982"/>
      <c r="V68" s="982">
        <v>60</v>
      </c>
      <c r="W68" s="982"/>
      <c r="X68" s="982"/>
      <c r="Y68" s="982"/>
      <c r="Z68" s="982"/>
      <c r="AA68" s="982">
        <v>5</v>
      </c>
      <c r="AB68" s="982"/>
      <c r="AC68" s="982"/>
      <c r="AD68" s="982"/>
      <c r="AE68" s="982"/>
      <c r="AF68" s="982">
        <v>5</v>
      </c>
      <c r="AG68" s="982"/>
      <c r="AH68" s="982"/>
      <c r="AI68" s="982"/>
      <c r="AJ68" s="982"/>
      <c r="AK68" s="982" t="s">
        <v>548</v>
      </c>
      <c r="AL68" s="982"/>
      <c r="AM68" s="982"/>
      <c r="AN68" s="982"/>
      <c r="AO68" s="982"/>
      <c r="AP68" s="982" t="s">
        <v>548</v>
      </c>
      <c r="AQ68" s="982"/>
      <c r="AR68" s="982"/>
      <c r="AS68" s="982"/>
      <c r="AT68" s="982"/>
      <c r="AU68" s="982" t="s">
        <v>548</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550</v>
      </c>
      <c r="C69" s="975"/>
      <c r="D69" s="975"/>
      <c r="E69" s="975"/>
      <c r="F69" s="975"/>
      <c r="G69" s="975"/>
      <c r="H69" s="975"/>
      <c r="I69" s="975"/>
      <c r="J69" s="975"/>
      <c r="K69" s="975"/>
      <c r="L69" s="975"/>
      <c r="M69" s="975"/>
      <c r="N69" s="975"/>
      <c r="O69" s="975"/>
      <c r="P69" s="976"/>
      <c r="Q69" s="977">
        <v>232</v>
      </c>
      <c r="R69" s="971"/>
      <c r="S69" s="971"/>
      <c r="T69" s="971"/>
      <c r="U69" s="971"/>
      <c r="V69" s="971">
        <v>192</v>
      </c>
      <c r="W69" s="971"/>
      <c r="X69" s="971"/>
      <c r="Y69" s="971"/>
      <c r="Z69" s="971"/>
      <c r="AA69" s="971">
        <v>40</v>
      </c>
      <c r="AB69" s="971"/>
      <c r="AC69" s="971"/>
      <c r="AD69" s="971"/>
      <c r="AE69" s="971"/>
      <c r="AF69" s="971">
        <v>40</v>
      </c>
      <c r="AG69" s="971"/>
      <c r="AH69" s="971"/>
      <c r="AI69" s="971"/>
      <c r="AJ69" s="971"/>
      <c r="AK69" s="971" t="s">
        <v>548</v>
      </c>
      <c r="AL69" s="971"/>
      <c r="AM69" s="971"/>
      <c r="AN69" s="971"/>
      <c r="AO69" s="971"/>
      <c r="AP69" s="971" t="s">
        <v>548</v>
      </c>
      <c r="AQ69" s="971"/>
      <c r="AR69" s="971"/>
      <c r="AS69" s="971"/>
      <c r="AT69" s="971"/>
      <c r="AU69" s="971" t="s">
        <v>548</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552</v>
      </c>
      <c r="C70" s="975"/>
      <c r="D70" s="975"/>
      <c r="E70" s="975"/>
      <c r="F70" s="975"/>
      <c r="G70" s="975"/>
      <c r="H70" s="975"/>
      <c r="I70" s="975"/>
      <c r="J70" s="975"/>
      <c r="K70" s="975"/>
      <c r="L70" s="975"/>
      <c r="M70" s="975"/>
      <c r="N70" s="975"/>
      <c r="O70" s="975"/>
      <c r="P70" s="976"/>
      <c r="Q70" s="977">
        <v>1652</v>
      </c>
      <c r="R70" s="971"/>
      <c r="S70" s="971"/>
      <c r="T70" s="971"/>
      <c r="U70" s="971"/>
      <c r="V70" s="971">
        <v>1521</v>
      </c>
      <c r="W70" s="971"/>
      <c r="X70" s="971"/>
      <c r="Y70" s="971"/>
      <c r="Z70" s="971"/>
      <c r="AA70" s="971">
        <v>132</v>
      </c>
      <c r="AB70" s="971"/>
      <c r="AC70" s="971"/>
      <c r="AD70" s="971"/>
      <c r="AE70" s="971"/>
      <c r="AF70" s="971">
        <v>132</v>
      </c>
      <c r="AG70" s="971"/>
      <c r="AH70" s="971"/>
      <c r="AI70" s="971"/>
      <c r="AJ70" s="971"/>
      <c r="AK70" s="971" t="s">
        <v>548</v>
      </c>
      <c r="AL70" s="971"/>
      <c r="AM70" s="971"/>
      <c r="AN70" s="971"/>
      <c r="AO70" s="971"/>
      <c r="AP70" s="971">
        <v>158</v>
      </c>
      <c r="AQ70" s="971"/>
      <c r="AR70" s="971"/>
      <c r="AS70" s="971"/>
      <c r="AT70" s="971"/>
      <c r="AU70" s="971">
        <v>133</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553</v>
      </c>
      <c r="C71" s="975"/>
      <c r="D71" s="975"/>
      <c r="E71" s="975"/>
      <c r="F71" s="975"/>
      <c r="G71" s="975"/>
      <c r="H71" s="975"/>
      <c r="I71" s="975"/>
      <c r="J71" s="975"/>
      <c r="K71" s="975"/>
      <c r="L71" s="975"/>
      <c r="M71" s="975"/>
      <c r="N71" s="975"/>
      <c r="O71" s="975"/>
      <c r="P71" s="976"/>
      <c r="Q71" s="977">
        <v>30</v>
      </c>
      <c r="R71" s="971"/>
      <c r="S71" s="971"/>
      <c r="T71" s="971"/>
      <c r="U71" s="971"/>
      <c r="V71" s="971">
        <v>26</v>
      </c>
      <c r="W71" s="971"/>
      <c r="X71" s="971"/>
      <c r="Y71" s="971"/>
      <c r="Z71" s="971"/>
      <c r="AA71" s="971">
        <v>4</v>
      </c>
      <c r="AB71" s="971"/>
      <c r="AC71" s="971"/>
      <c r="AD71" s="971"/>
      <c r="AE71" s="971"/>
      <c r="AF71" s="971">
        <v>4</v>
      </c>
      <c r="AG71" s="971"/>
      <c r="AH71" s="971"/>
      <c r="AI71" s="971"/>
      <c r="AJ71" s="971"/>
      <c r="AK71" s="971" t="s">
        <v>548</v>
      </c>
      <c r="AL71" s="971"/>
      <c r="AM71" s="971"/>
      <c r="AN71" s="971"/>
      <c r="AO71" s="971"/>
      <c r="AP71" s="971" t="s">
        <v>548</v>
      </c>
      <c r="AQ71" s="971"/>
      <c r="AR71" s="971"/>
      <c r="AS71" s="971"/>
      <c r="AT71" s="971"/>
      <c r="AU71" s="971" t="s">
        <v>548</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554</v>
      </c>
      <c r="C72" s="975"/>
      <c r="D72" s="975"/>
      <c r="E72" s="975"/>
      <c r="F72" s="975"/>
      <c r="G72" s="975"/>
      <c r="H72" s="975"/>
      <c r="I72" s="975"/>
      <c r="J72" s="975"/>
      <c r="K72" s="975"/>
      <c r="L72" s="975"/>
      <c r="M72" s="975"/>
      <c r="N72" s="975"/>
      <c r="O72" s="975"/>
      <c r="P72" s="976"/>
      <c r="Q72" s="977">
        <v>0</v>
      </c>
      <c r="R72" s="971"/>
      <c r="S72" s="971"/>
      <c r="T72" s="971"/>
      <c r="U72" s="971"/>
      <c r="V72" s="971">
        <v>0</v>
      </c>
      <c r="W72" s="971"/>
      <c r="X72" s="971"/>
      <c r="Y72" s="971"/>
      <c r="Z72" s="971"/>
      <c r="AA72" s="971">
        <v>0</v>
      </c>
      <c r="AB72" s="971"/>
      <c r="AC72" s="971"/>
      <c r="AD72" s="971"/>
      <c r="AE72" s="971"/>
      <c r="AF72" s="971">
        <v>0</v>
      </c>
      <c r="AG72" s="971"/>
      <c r="AH72" s="971"/>
      <c r="AI72" s="971"/>
      <c r="AJ72" s="971"/>
      <c r="AK72" s="971" t="s">
        <v>548</v>
      </c>
      <c r="AL72" s="971"/>
      <c r="AM72" s="971"/>
      <c r="AN72" s="971"/>
      <c r="AO72" s="971"/>
      <c r="AP72" s="971" t="s">
        <v>548</v>
      </c>
      <c r="AQ72" s="971"/>
      <c r="AR72" s="971"/>
      <c r="AS72" s="971"/>
      <c r="AT72" s="971"/>
      <c r="AU72" s="971" t="s">
        <v>548</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555</v>
      </c>
      <c r="C73" s="975"/>
      <c r="D73" s="975"/>
      <c r="E73" s="975"/>
      <c r="F73" s="975"/>
      <c r="G73" s="975"/>
      <c r="H73" s="975"/>
      <c r="I73" s="975"/>
      <c r="J73" s="975"/>
      <c r="K73" s="975"/>
      <c r="L73" s="975"/>
      <c r="M73" s="975"/>
      <c r="N73" s="975"/>
      <c r="O73" s="975"/>
      <c r="P73" s="976"/>
      <c r="Q73" s="977">
        <v>1</v>
      </c>
      <c r="R73" s="971"/>
      <c r="S73" s="971"/>
      <c r="T73" s="971"/>
      <c r="U73" s="971"/>
      <c r="V73" s="971">
        <v>1</v>
      </c>
      <c r="W73" s="971"/>
      <c r="X73" s="971"/>
      <c r="Y73" s="971"/>
      <c r="Z73" s="971"/>
      <c r="AA73" s="971">
        <v>0</v>
      </c>
      <c r="AB73" s="971"/>
      <c r="AC73" s="971"/>
      <c r="AD73" s="971"/>
      <c r="AE73" s="971"/>
      <c r="AF73" s="971">
        <v>0</v>
      </c>
      <c r="AG73" s="971"/>
      <c r="AH73" s="971"/>
      <c r="AI73" s="971"/>
      <c r="AJ73" s="971"/>
      <c r="AK73" s="971" t="s">
        <v>548</v>
      </c>
      <c r="AL73" s="971"/>
      <c r="AM73" s="971"/>
      <c r="AN73" s="971"/>
      <c r="AO73" s="971"/>
      <c r="AP73" s="971" t="s">
        <v>548</v>
      </c>
      <c r="AQ73" s="971"/>
      <c r="AR73" s="971"/>
      <c r="AS73" s="971"/>
      <c r="AT73" s="971"/>
      <c r="AU73" s="971" t="s">
        <v>548</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556</v>
      </c>
      <c r="C74" s="975"/>
      <c r="D74" s="975"/>
      <c r="E74" s="975"/>
      <c r="F74" s="975"/>
      <c r="G74" s="975"/>
      <c r="H74" s="975"/>
      <c r="I74" s="975"/>
      <c r="J74" s="975"/>
      <c r="K74" s="975"/>
      <c r="L74" s="975"/>
      <c r="M74" s="975"/>
      <c r="N74" s="975"/>
      <c r="O74" s="975"/>
      <c r="P74" s="976"/>
      <c r="Q74" s="977">
        <v>1964</v>
      </c>
      <c r="R74" s="971"/>
      <c r="S74" s="971"/>
      <c r="T74" s="971"/>
      <c r="U74" s="971"/>
      <c r="V74" s="971">
        <v>1808</v>
      </c>
      <c r="W74" s="971"/>
      <c r="X74" s="971"/>
      <c r="Y74" s="971"/>
      <c r="Z74" s="971"/>
      <c r="AA74" s="971">
        <v>156</v>
      </c>
      <c r="AB74" s="971"/>
      <c r="AC74" s="971"/>
      <c r="AD74" s="971"/>
      <c r="AE74" s="971"/>
      <c r="AF74" s="971">
        <v>117</v>
      </c>
      <c r="AG74" s="971"/>
      <c r="AH74" s="971"/>
      <c r="AI74" s="971"/>
      <c r="AJ74" s="971"/>
      <c r="AK74" s="971">
        <v>157</v>
      </c>
      <c r="AL74" s="971"/>
      <c r="AM74" s="971"/>
      <c r="AN74" s="971"/>
      <c r="AO74" s="971"/>
      <c r="AP74" s="971">
        <v>369</v>
      </c>
      <c r="AQ74" s="971"/>
      <c r="AR74" s="971"/>
      <c r="AS74" s="971"/>
      <c r="AT74" s="971"/>
      <c r="AU74" s="971">
        <v>294</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551</v>
      </c>
      <c r="C75" s="975"/>
      <c r="D75" s="975"/>
      <c r="E75" s="975"/>
      <c r="F75" s="975"/>
      <c r="G75" s="975"/>
      <c r="H75" s="975"/>
      <c r="I75" s="975"/>
      <c r="J75" s="975"/>
      <c r="K75" s="975"/>
      <c r="L75" s="975"/>
      <c r="M75" s="975"/>
      <c r="N75" s="975"/>
      <c r="O75" s="975"/>
      <c r="P75" s="976"/>
      <c r="Q75" s="978">
        <v>121</v>
      </c>
      <c r="R75" s="979"/>
      <c r="S75" s="979"/>
      <c r="T75" s="979"/>
      <c r="U75" s="980"/>
      <c r="V75" s="981">
        <v>113</v>
      </c>
      <c r="W75" s="979"/>
      <c r="X75" s="979"/>
      <c r="Y75" s="979"/>
      <c r="Z75" s="980"/>
      <c r="AA75" s="981">
        <v>7</v>
      </c>
      <c r="AB75" s="979"/>
      <c r="AC75" s="979"/>
      <c r="AD75" s="979"/>
      <c r="AE75" s="980"/>
      <c r="AF75" s="981">
        <v>7</v>
      </c>
      <c r="AG75" s="979"/>
      <c r="AH75" s="979"/>
      <c r="AI75" s="979"/>
      <c r="AJ75" s="980"/>
      <c r="AK75" s="981" t="s">
        <v>548</v>
      </c>
      <c r="AL75" s="979"/>
      <c r="AM75" s="979"/>
      <c r="AN75" s="979"/>
      <c r="AO75" s="980"/>
      <c r="AP75" s="981">
        <v>43</v>
      </c>
      <c r="AQ75" s="979"/>
      <c r="AR75" s="979"/>
      <c r="AS75" s="979"/>
      <c r="AT75" s="980"/>
      <c r="AU75" s="981" t="s">
        <v>548</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557</v>
      </c>
      <c r="C76" s="975"/>
      <c r="D76" s="975"/>
      <c r="E76" s="975"/>
      <c r="F76" s="975"/>
      <c r="G76" s="975"/>
      <c r="H76" s="975"/>
      <c r="I76" s="975"/>
      <c r="J76" s="975"/>
      <c r="K76" s="975"/>
      <c r="L76" s="975"/>
      <c r="M76" s="975"/>
      <c r="N76" s="975"/>
      <c r="O76" s="975"/>
      <c r="P76" s="976"/>
      <c r="Q76" s="978">
        <v>310</v>
      </c>
      <c r="R76" s="979"/>
      <c r="S76" s="979"/>
      <c r="T76" s="979"/>
      <c r="U76" s="980"/>
      <c r="V76" s="981">
        <v>281</v>
      </c>
      <c r="W76" s="979"/>
      <c r="X76" s="979"/>
      <c r="Y76" s="979"/>
      <c r="Z76" s="980"/>
      <c r="AA76" s="981">
        <v>29</v>
      </c>
      <c r="AB76" s="979"/>
      <c r="AC76" s="979"/>
      <c r="AD76" s="979"/>
      <c r="AE76" s="980"/>
      <c r="AF76" s="981">
        <v>29</v>
      </c>
      <c r="AG76" s="979"/>
      <c r="AH76" s="979"/>
      <c r="AI76" s="979"/>
      <c r="AJ76" s="980"/>
      <c r="AK76" s="981" t="s">
        <v>548</v>
      </c>
      <c r="AL76" s="979"/>
      <c r="AM76" s="979"/>
      <c r="AN76" s="979"/>
      <c r="AO76" s="980"/>
      <c r="AP76" s="981" t="s">
        <v>548</v>
      </c>
      <c r="AQ76" s="979"/>
      <c r="AR76" s="979"/>
      <c r="AS76" s="979"/>
      <c r="AT76" s="980"/>
      <c r="AU76" s="981" t="s">
        <v>548</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558</v>
      </c>
      <c r="C77" s="975"/>
      <c r="D77" s="975"/>
      <c r="E77" s="975"/>
      <c r="F77" s="975"/>
      <c r="G77" s="975"/>
      <c r="H77" s="975"/>
      <c r="I77" s="975"/>
      <c r="J77" s="975"/>
      <c r="K77" s="975"/>
      <c r="L77" s="975"/>
      <c r="M77" s="975"/>
      <c r="N77" s="975"/>
      <c r="O77" s="975"/>
      <c r="P77" s="976"/>
      <c r="Q77" s="978">
        <v>304568</v>
      </c>
      <c r="R77" s="979"/>
      <c r="S77" s="979"/>
      <c r="T77" s="979"/>
      <c r="U77" s="980"/>
      <c r="V77" s="981">
        <v>293091</v>
      </c>
      <c r="W77" s="979"/>
      <c r="X77" s="979"/>
      <c r="Y77" s="979"/>
      <c r="Z77" s="980"/>
      <c r="AA77" s="981">
        <v>11478</v>
      </c>
      <c r="AB77" s="979"/>
      <c r="AC77" s="979"/>
      <c r="AD77" s="979"/>
      <c r="AE77" s="980"/>
      <c r="AF77" s="981">
        <v>11478</v>
      </c>
      <c r="AG77" s="979"/>
      <c r="AH77" s="979"/>
      <c r="AI77" s="979"/>
      <c r="AJ77" s="980"/>
      <c r="AK77" s="981" t="s">
        <v>548</v>
      </c>
      <c r="AL77" s="979"/>
      <c r="AM77" s="979"/>
      <c r="AN77" s="979"/>
      <c r="AO77" s="980"/>
      <c r="AP77" s="981" t="s">
        <v>548</v>
      </c>
      <c r="AQ77" s="979"/>
      <c r="AR77" s="979"/>
      <c r="AS77" s="979"/>
      <c r="AT77" s="980"/>
      <c r="AU77" s="981" t="s">
        <v>548</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11813</v>
      </c>
      <c r="AG88" s="959"/>
      <c r="AH88" s="959"/>
      <c r="AI88" s="959"/>
      <c r="AJ88" s="959"/>
      <c r="AK88" s="963"/>
      <c r="AL88" s="963"/>
      <c r="AM88" s="963"/>
      <c r="AN88" s="963"/>
      <c r="AO88" s="963"/>
      <c r="AP88" s="959">
        <v>570</v>
      </c>
      <c r="AQ88" s="959"/>
      <c r="AR88" s="959"/>
      <c r="AS88" s="959"/>
      <c r="AT88" s="959"/>
      <c r="AU88" s="959">
        <v>426</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294</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294</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294</v>
      </c>
      <c r="DR109" s="896"/>
      <c r="DS109" s="896"/>
      <c r="DT109" s="896"/>
      <c r="DU109" s="897"/>
      <c r="DV109" s="898" t="s">
        <v>413</v>
      </c>
      <c r="DW109" s="896"/>
      <c r="DX109" s="896"/>
      <c r="DY109" s="896"/>
      <c r="DZ109" s="929"/>
    </row>
    <row r="110" spans="1:131" s="218" customFormat="1" ht="26.25" customHeight="1" x14ac:dyDescent="0.15">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4084673</v>
      </c>
      <c r="AB110" s="889"/>
      <c r="AC110" s="889"/>
      <c r="AD110" s="889"/>
      <c r="AE110" s="890"/>
      <c r="AF110" s="891">
        <v>4055650</v>
      </c>
      <c r="AG110" s="889"/>
      <c r="AH110" s="889"/>
      <c r="AI110" s="889"/>
      <c r="AJ110" s="890"/>
      <c r="AK110" s="891">
        <v>3756054</v>
      </c>
      <c r="AL110" s="889"/>
      <c r="AM110" s="889"/>
      <c r="AN110" s="889"/>
      <c r="AO110" s="890"/>
      <c r="AP110" s="892">
        <v>18.3</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28951771</v>
      </c>
      <c r="BR110" s="842"/>
      <c r="BS110" s="842"/>
      <c r="BT110" s="842"/>
      <c r="BU110" s="842"/>
      <c r="BV110" s="842">
        <v>27614427</v>
      </c>
      <c r="BW110" s="842"/>
      <c r="BX110" s="842"/>
      <c r="BY110" s="842"/>
      <c r="BZ110" s="842"/>
      <c r="CA110" s="842">
        <v>26031778</v>
      </c>
      <c r="CB110" s="842"/>
      <c r="CC110" s="842"/>
      <c r="CD110" s="842"/>
      <c r="CE110" s="842"/>
      <c r="CF110" s="866">
        <v>126.6</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1241280</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8564607</v>
      </c>
      <c r="BR112" s="817"/>
      <c r="BS112" s="817"/>
      <c r="BT112" s="817"/>
      <c r="BU112" s="817"/>
      <c r="BV112" s="817">
        <v>7861352</v>
      </c>
      <c r="BW112" s="817"/>
      <c r="BX112" s="817"/>
      <c r="BY112" s="817"/>
      <c r="BZ112" s="817"/>
      <c r="CA112" s="817">
        <v>7207188</v>
      </c>
      <c r="CB112" s="817"/>
      <c r="CC112" s="817"/>
      <c r="CD112" s="817"/>
      <c r="CE112" s="817"/>
      <c r="CF112" s="875">
        <v>35.1</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1312294</v>
      </c>
      <c r="AB113" s="919"/>
      <c r="AC113" s="919"/>
      <c r="AD113" s="919"/>
      <c r="AE113" s="920"/>
      <c r="AF113" s="921">
        <v>1259558</v>
      </c>
      <c r="AG113" s="919"/>
      <c r="AH113" s="919"/>
      <c r="AI113" s="919"/>
      <c r="AJ113" s="920"/>
      <c r="AK113" s="921">
        <v>1082238</v>
      </c>
      <c r="AL113" s="919"/>
      <c r="AM113" s="919"/>
      <c r="AN113" s="919"/>
      <c r="AO113" s="920"/>
      <c r="AP113" s="922">
        <v>5.3</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v>731394</v>
      </c>
      <c r="BR113" s="817"/>
      <c r="BS113" s="817"/>
      <c r="BT113" s="817"/>
      <c r="BU113" s="817"/>
      <c r="BV113" s="817">
        <v>565299</v>
      </c>
      <c r="BW113" s="817"/>
      <c r="BX113" s="817"/>
      <c r="BY113" s="817"/>
      <c r="BZ113" s="817"/>
      <c r="CA113" s="817">
        <v>431486</v>
      </c>
      <c r="CB113" s="817"/>
      <c r="CC113" s="817"/>
      <c r="CD113" s="817"/>
      <c r="CE113" s="817"/>
      <c r="CF113" s="875">
        <v>2.1</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161351</v>
      </c>
      <c r="AB114" s="780"/>
      <c r="AC114" s="780"/>
      <c r="AD114" s="780"/>
      <c r="AE114" s="781"/>
      <c r="AF114" s="782">
        <v>150041</v>
      </c>
      <c r="AG114" s="780"/>
      <c r="AH114" s="780"/>
      <c r="AI114" s="780"/>
      <c r="AJ114" s="781"/>
      <c r="AK114" s="782">
        <v>150749</v>
      </c>
      <c r="AL114" s="780"/>
      <c r="AM114" s="780"/>
      <c r="AN114" s="780"/>
      <c r="AO114" s="781"/>
      <c r="AP114" s="824">
        <v>0.7</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4299796</v>
      </c>
      <c r="BR114" s="817"/>
      <c r="BS114" s="817"/>
      <c r="BT114" s="817"/>
      <c r="BU114" s="817"/>
      <c r="BV114" s="817">
        <v>4519301</v>
      </c>
      <c r="BW114" s="817"/>
      <c r="BX114" s="817"/>
      <c r="BY114" s="817"/>
      <c r="BZ114" s="817"/>
      <c r="CA114" s="817">
        <v>4690991</v>
      </c>
      <c r="CB114" s="817"/>
      <c r="CC114" s="817"/>
      <c r="CD114" s="817"/>
      <c r="CE114" s="817"/>
      <c r="CF114" s="875">
        <v>22.8</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47574</v>
      </c>
      <c r="AB115" s="919"/>
      <c r="AC115" s="919"/>
      <c r="AD115" s="919"/>
      <c r="AE115" s="920"/>
      <c r="AF115" s="921">
        <v>89233</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v>40222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1153860</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47420</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5605892</v>
      </c>
      <c r="AB117" s="903"/>
      <c r="AC117" s="903"/>
      <c r="AD117" s="903"/>
      <c r="AE117" s="904"/>
      <c r="AF117" s="905">
        <v>5554482</v>
      </c>
      <c r="AG117" s="903"/>
      <c r="AH117" s="903"/>
      <c r="AI117" s="903"/>
      <c r="AJ117" s="904"/>
      <c r="AK117" s="905">
        <v>4989041</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294</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443</v>
      </c>
      <c r="BP119" s="878"/>
      <c r="BQ119" s="879">
        <v>43829070</v>
      </c>
      <c r="BR119" s="845"/>
      <c r="BS119" s="845"/>
      <c r="BT119" s="845"/>
      <c r="BU119" s="845"/>
      <c r="BV119" s="845">
        <v>40560379</v>
      </c>
      <c r="BW119" s="845"/>
      <c r="BX119" s="845"/>
      <c r="BY119" s="845"/>
      <c r="BZ119" s="845"/>
      <c r="CA119" s="845">
        <v>38361443</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40000</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34488345</v>
      </c>
      <c r="BR120" s="842"/>
      <c r="BS120" s="842"/>
      <c r="BT120" s="842"/>
      <c r="BU120" s="842"/>
      <c r="BV120" s="842">
        <v>36770474</v>
      </c>
      <c r="BW120" s="842"/>
      <c r="BX120" s="842"/>
      <c r="BY120" s="842"/>
      <c r="BZ120" s="842"/>
      <c r="CA120" s="842">
        <v>37999519</v>
      </c>
      <c r="CB120" s="842"/>
      <c r="CC120" s="842"/>
      <c r="CD120" s="842"/>
      <c r="CE120" s="842"/>
      <c r="CF120" s="866">
        <v>184.8</v>
      </c>
      <c r="CG120" s="867"/>
      <c r="CH120" s="867"/>
      <c r="CI120" s="867"/>
      <c r="CJ120" s="867"/>
      <c r="CK120" s="868" t="s">
        <v>447</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v>6726514</v>
      </c>
      <c r="DH120" s="842"/>
      <c r="DI120" s="842"/>
      <c r="DJ120" s="842"/>
      <c r="DK120" s="842"/>
      <c r="DL120" s="842">
        <v>6172527</v>
      </c>
      <c r="DM120" s="842"/>
      <c r="DN120" s="842"/>
      <c r="DO120" s="842"/>
      <c r="DP120" s="842"/>
      <c r="DQ120" s="842">
        <v>5801098</v>
      </c>
      <c r="DR120" s="842"/>
      <c r="DS120" s="842"/>
      <c r="DT120" s="842"/>
      <c r="DU120" s="842"/>
      <c r="DV120" s="843">
        <v>28.2</v>
      </c>
      <c r="DW120" s="843"/>
      <c r="DX120" s="843"/>
      <c r="DY120" s="843"/>
      <c r="DZ120" s="844"/>
    </row>
    <row r="121" spans="1:130" s="218" customFormat="1" ht="26.25" customHeight="1" x14ac:dyDescent="0.15">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6053485</v>
      </c>
      <c r="BR121" s="817"/>
      <c r="BS121" s="817"/>
      <c r="BT121" s="817"/>
      <c r="BU121" s="817"/>
      <c r="BV121" s="817">
        <v>4446263</v>
      </c>
      <c r="BW121" s="817"/>
      <c r="BX121" s="817"/>
      <c r="BY121" s="817"/>
      <c r="BZ121" s="817"/>
      <c r="CA121" s="817">
        <v>4166500</v>
      </c>
      <c r="CB121" s="817"/>
      <c r="CC121" s="817"/>
      <c r="CD121" s="817"/>
      <c r="CE121" s="817"/>
      <c r="CF121" s="875">
        <v>20.3</v>
      </c>
      <c r="CG121" s="876"/>
      <c r="CH121" s="876"/>
      <c r="CI121" s="876"/>
      <c r="CJ121" s="876"/>
      <c r="CK121" s="869"/>
      <c r="CL121" s="855"/>
      <c r="CM121" s="855"/>
      <c r="CN121" s="855"/>
      <c r="CO121" s="856"/>
      <c r="CP121" s="835" t="s">
        <v>392</v>
      </c>
      <c r="CQ121" s="836"/>
      <c r="CR121" s="836"/>
      <c r="CS121" s="836"/>
      <c r="CT121" s="836"/>
      <c r="CU121" s="836"/>
      <c r="CV121" s="836"/>
      <c r="CW121" s="836"/>
      <c r="CX121" s="836"/>
      <c r="CY121" s="836"/>
      <c r="CZ121" s="836"/>
      <c r="DA121" s="836"/>
      <c r="DB121" s="836"/>
      <c r="DC121" s="836"/>
      <c r="DD121" s="836"/>
      <c r="DE121" s="836"/>
      <c r="DF121" s="837"/>
      <c r="DG121" s="816">
        <v>1762136</v>
      </c>
      <c r="DH121" s="817"/>
      <c r="DI121" s="817"/>
      <c r="DJ121" s="817"/>
      <c r="DK121" s="817"/>
      <c r="DL121" s="817">
        <v>1631331</v>
      </c>
      <c r="DM121" s="817"/>
      <c r="DN121" s="817"/>
      <c r="DO121" s="817"/>
      <c r="DP121" s="817"/>
      <c r="DQ121" s="817">
        <v>1358103</v>
      </c>
      <c r="DR121" s="817"/>
      <c r="DS121" s="817"/>
      <c r="DT121" s="817"/>
      <c r="DU121" s="817"/>
      <c r="DV121" s="794">
        <v>6.6</v>
      </c>
      <c r="DW121" s="794"/>
      <c r="DX121" s="794"/>
      <c r="DY121" s="794"/>
      <c r="DZ121" s="795"/>
    </row>
    <row r="122" spans="1:130" s="218" customFormat="1" ht="26.25" customHeight="1" x14ac:dyDescent="0.15">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35563970</v>
      </c>
      <c r="BR122" s="845"/>
      <c r="BS122" s="845"/>
      <c r="BT122" s="845"/>
      <c r="BU122" s="845"/>
      <c r="BV122" s="845">
        <v>33742970</v>
      </c>
      <c r="BW122" s="845"/>
      <c r="BX122" s="845"/>
      <c r="BY122" s="845"/>
      <c r="BZ122" s="845"/>
      <c r="CA122" s="845">
        <v>31287560</v>
      </c>
      <c r="CB122" s="845"/>
      <c r="CC122" s="845"/>
      <c r="CD122" s="845"/>
      <c r="CE122" s="845"/>
      <c r="CF122" s="846">
        <v>152.19999999999999</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v>75957</v>
      </c>
      <c r="DH122" s="817"/>
      <c r="DI122" s="817"/>
      <c r="DJ122" s="817"/>
      <c r="DK122" s="817"/>
      <c r="DL122" s="817">
        <v>57494</v>
      </c>
      <c r="DM122" s="817"/>
      <c r="DN122" s="817"/>
      <c r="DO122" s="817"/>
      <c r="DP122" s="817"/>
      <c r="DQ122" s="817">
        <v>47987</v>
      </c>
      <c r="DR122" s="817"/>
      <c r="DS122" s="817"/>
      <c r="DT122" s="817"/>
      <c r="DU122" s="817"/>
      <c r="DV122" s="794">
        <v>0.2</v>
      </c>
      <c r="DW122" s="794"/>
      <c r="DX122" s="794"/>
      <c r="DY122" s="794"/>
      <c r="DZ122" s="795"/>
    </row>
    <row r="123" spans="1:130" s="218" customFormat="1" ht="26.25" customHeight="1" x14ac:dyDescent="0.15">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7531</v>
      </c>
      <c r="AB123" s="780"/>
      <c r="AC123" s="780"/>
      <c r="AD123" s="780"/>
      <c r="AE123" s="781"/>
      <c r="AF123" s="782">
        <v>49219</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451</v>
      </c>
      <c r="BP123" s="878"/>
      <c r="BQ123" s="832">
        <v>76105800</v>
      </c>
      <c r="BR123" s="833"/>
      <c r="BS123" s="833"/>
      <c r="BT123" s="833"/>
      <c r="BU123" s="833"/>
      <c r="BV123" s="833">
        <v>74959707</v>
      </c>
      <c r="BW123" s="833"/>
      <c r="BX123" s="833"/>
      <c r="BY123" s="833"/>
      <c r="BZ123" s="833"/>
      <c r="CA123" s="833">
        <v>73453579</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40000</v>
      </c>
      <c r="AB126" s="780"/>
      <c r="AC126" s="780"/>
      <c r="AD126" s="780"/>
      <c r="AE126" s="781"/>
      <c r="AF126" s="782">
        <v>40000</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v>40222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43</v>
      </c>
      <c r="AB127" s="780"/>
      <c r="AC127" s="780"/>
      <c r="AD127" s="780"/>
      <c r="AE127" s="781"/>
      <c r="AF127" s="782">
        <v>14</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892639</v>
      </c>
      <c r="AB128" s="801"/>
      <c r="AC128" s="801"/>
      <c r="AD128" s="801"/>
      <c r="AE128" s="802"/>
      <c r="AF128" s="803">
        <v>911657</v>
      </c>
      <c r="AG128" s="801"/>
      <c r="AH128" s="801"/>
      <c r="AI128" s="801"/>
      <c r="AJ128" s="802"/>
      <c r="AK128" s="803">
        <v>786465</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122</v>
      </c>
      <c r="BG128" s="787"/>
      <c r="BH128" s="787"/>
      <c r="BI128" s="787"/>
      <c r="BJ128" s="787"/>
      <c r="BK128" s="787"/>
      <c r="BL128" s="810"/>
      <c r="BM128" s="786">
        <v>12.12</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24190225</v>
      </c>
      <c r="AB129" s="780"/>
      <c r="AC129" s="780"/>
      <c r="AD129" s="780"/>
      <c r="AE129" s="781"/>
      <c r="AF129" s="782">
        <v>24104358</v>
      </c>
      <c r="AG129" s="780"/>
      <c r="AH129" s="780"/>
      <c r="AI129" s="780"/>
      <c r="AJ129" s="781"/>
      <c r="AK129" s="782">
        <v>24401936</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122</v>
      </c>
      <c r="BG129" s="771"/>
      <c r="BH129" s="771"/>
      <c r="BI129" s="771"/>
      <c r="BJ129" s="771"/>
      <c r="BK129" s="771"/>
      <c r="BL129" s="772"/>
      <c r="BM129" s="770">
        <v>17.12</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4290178</v>
      </c>
      <c r="AB130" s="780"/>
      <c r="AC130" s="780"/>
      <c r="AD130" s="780"/>
      <c r="AE130" s="781"/>
      <c r="AF130" s="782">
        <v>4161479</v>
      </c>
      <c r="AG130" s="780"/>
      <c r="AH130" s="780"/>
      <c r="AI130" s="780"/>
      <c r="AJ130" s="781"/>
      <c r="AK130" s="782">
        <v>3841362</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19900047</v>
      </c>
      <c r="AB131" s="764"/>
      <c r="AC131" s="764"/>
      <c r="AD131" s="764"/>
      <c r="AE131" s="765"/>
      <c r="AF131" s="766">
        <v>19942879</v>
      </c>
      <c r="AG131" s="764"/>
      <c r="AH131" s="764"/>
      <c r="AI131" s="764"/>
      <c r="AJ131" s="765"/>
      <c r="AK131" s="766">
        <v>20560574</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2.1259999440000001</v>
      </c>
      <c r="AB132" s="745"/>
      <c r="AC132" s="745"/>
      <c r="AD132" s="745"/>
      <c r="AE132" s="746"/>
      <c r="AF132" s="747">
        <v>2.4136222460000001</v>
      </c>
      <c r="AG132" s="745"/>
      <c r="AH132" s="745"/>
      <c r="AI132" s="745"/>
      <c r="AJ132" s="746"/>
      <c r="AK132" s="747">
        <v>1.756827082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1.8</v>
      </c>
      <c r="AB133" s="724"/>
      <c r="AC133" s="724"/>
      <c r="AD133" s="724"/>
      <c r="AE133" s="725"/>
      <c r="AF133" s="723">
        <v>2</v>
      </c>
      <c r="AG133" s="724"/>
      <c r="AH133" s="724"/>
      <c r="AI133" s="724"/>
      <c r="AJ133" s="725"/>
      <c r="AK133" s="723">
        <v>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D5XVffycQwTOWEytEiztQWNza+7qwv/kDRZi/Rjt13ZtYu+/SmBdCS9GXix9+u6wmEZAYQkx+HsXMeaiL2PWw==" saltValue="tYpfjTGGANQm9aQPtclI/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R56" zoomScaleNormal="85" zoomScaleSheetLayoutView="100" workbookViewId="0">
      <selection activeCell="CR73" sqref="CR7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OBG6A+fOw1pbo7+DDYDDbJPlMwc5zjFAumYJol/nfCd2KlbU06xYt5sLYfqz0EuvVCldKxUqOLg7Y4TdM7JOHQ==" saltValue="XFZYMkK4u+VEguGzVMzB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gXaP0ixsMyWtFM+hFaB3Jybhy3x2+yTjp2tvgv2hy0dK9jjrGCM88lAVAK59CXJZyV6PM4vu2WeS4s35JTpPA==" saltValue="fXvecZLG2PRZInKpfweY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P41" sqref="AP4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9"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0"/>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1" t="s">
        <v>485</v>
      </c>
      <c r="AL9" s="1132"/>
      <c r="AM9" s="1132"/>
      <c r="AN9" s="1133"/>
      <c r="AO9" s="269">
        <v>6361827</v>
      </c>
      <c r="AP9" s="269">
        <v>75799</v>
      </c>
      <c r="AQ9" s="270">
        <v>80646</v>
      </c>
      <c r="AR9" s="271">
        <v>-6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1" t="s">
        <v>486</v>
      </c>
      <c r="AL10" s="1132"/>
      <c r="AM10" s="1132"/>
      <c r="AN10" s="1133"/>
      <c r="AO10" s="272">
        <v>1065017</v>
      </c>
      <c r="AP10" s="272">
        <v>12689</v>
      </c>
      <c r="AQ10" s="273">
        <v>6637</v>
      </c>
      <c r="AR10" s="274">
        <v>91.2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1" t="s">
        <v>487</v>
      </c>
      <c r="AL11" s="1132"/>
      <c r="AM11" s="1132"/>
      <c r="AN11" s="1133"/>
      <c r="AO11" s="272">
        <v>33870</v>
      </c>
      <c r="AP11" s="272">
        <v>404</v>
      </c>
      <c r="AQ11" s="273">
        <v>1119</v>
      </c>
      <c r="AR11" s="274">
        <v>-63.9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1" t="s">
        <v>488</v>
      </c>
      <c r="AL12" s="1132"/>
      <c r="AM12" s="1132"/>
      <c r="AN12" s="1133"/>
      <c r="AO12" s="272" t="s">
        <v>489</v>
      </c>
      <c r="AP12" s="272" t="s">
        <v>489</v>
      </c>
      <c r="AQ12" s="273">
        <v>8</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1" t="s">
        <v>490</v>
      </c>
      <c r="AL13" s="1132"/>
      <c r="AM13" s="1132"/>
      <c r="AN13" s="1133"/>
      <c r="AO13" s="272">
        <v>222389</v>
      </c>
      <c r="AP13" s="272">
        <v>2650</v>
      </c>
      <c r="AQ13" s="273">
        <v>2502</v>
      </c>
      <c r="AR13" s="274">
        <v>5.9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1" t="s">
        <v>491</v>
      </c>
      <c r="AL14" s="1132"/>
      <c r="AM14" s="1132"/>
      <c r="AN14" s="1133"/>
      <c r="AO14" s="272">
        <v>71131</v>
      </c>
      <c r="AP14" s="272">
        <v>848</v>
      </c>
      <c r="AQ14" s="273">
        <v>1863</v>
      </c>
      <c r="AR14" s="274">
        <v>-54.5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4" t="s">
        <v>492</v>
      </c>
      <c r="AL15" s="1135"/>
      <c r="AM15" s="1135"/>
      <c r="AN15" s="1136"/>
      <c r="AO15" s="272">
        <v>-165313</v>
      </c>
      <c r="AP15" s="272">
        <v>-1970</v>
      </c>
      <c r="AQ15" s="273">
        <v>-4800</v>
      </c>
      <c r="AR15" s="274">
        <v>-59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4" t="s">
        <v>177</v>
      </c>
      <c r="AL16" s="1135"/>
      <c r="AM16" s="1135"/>
      <c r="AN16" s="1136"/>
      <c r="AO16" s="272">
        <v>7588921</v>
      </c>
      <c r="AP16" s="272">
        <v>90420</v>
      </c>
      <c r="AQ16" s="273">
        <v>87975</v>
      </c>
      <c r="AR16" s="274">
        <v>2.8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7" t="s">
        <v>497</v>
      </c>
      <c r="AL21" s="1138"/>
      <c r="AM21" s="1138"/>
      <c r="AN21" s="1139"/>
      <c r="AO21" s="285">
        <v>7.55</v>
      </c>
      <c r="AP21" s="286">
        <v>7.71</v>
      </c>
      <c r="AQ21" s="287">
        <v>-0.16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7" t="s">
        <v>498</v>
      </c>
      <c r="AL22" s="1138"/>
      <c r="AM22" s="1138"/>
      <c r="AN22" s="1139"/>
      <c r="AO22" s="290">
        <v>97.4</v>
      </c>
      <c r="AP22" s="291">
        <v>98.3</v>
      </c>
      <c r="AQ22" s="292">
        <v>-0.9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30" t="s">
        <v>499</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9"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0"/>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1" t="s">
        <v>502</v>
      </c>
      <c r="AL32" s="1122"/>
      <c r="AM32" s="1122"/>
      <c r="AN32" s="1123"/>
      <c r="AO32" s="300">
        <v>3756054</v>
      </c>
      <c r="AP32" s="300">
        <v>44752</v>
      </c>
      <c r="AQ32" s="301">
        <v>41451</v>
      </c>
      <c r="AR32" s="302">
        <v>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1" t="s">
        <v>503</v>
      </c>
      <c r="AL33" s="1122"/>
      <c r="AM33" s="1122"/>
      <c r="AN33" s="1123"/>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1" t="s">
        <v>504</v>
      </c>
      <c r="AL34" s="1122"/>
      <c r="AM34" s="1122"/>
      <c r="AN34" s="1123"/>
      <c r="AO34" s="300" t="s">
        <v>489</v>
      </c>
      <c r="AP34" s="300" t="s">
        <v>489</v>
      </c>
      <c r="AQ34" s="301">
        <v>35</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1" t="s">
        <v>505</v>
      </c>
      <c r="AL35" s="1122"/>
      <c r="AM35" s="1122"/>
      <c r="AN35" s="1123"/>
      <c r="AO35" s="300">
        <v>1082238</v>
      </c>
      <c r="AP35" s="300">
        <v>12895</v>
      </c>
      <c r="AQ35" s="301">
        <v>11775</v>
      </c>
      <c r="AR35" s="302">
        <v>9.5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1" t="s">
        <v>506</v>
      </c>
      <c r="AL36" s="1122"/>
      <c r="AM36" s="1122"/>
      <c r="AN36" s="1123"/>
      <c r="AO36" s="300">
        <v>150749</v>
      </c>
      <c r="AP36" s="300">
        <v>1796</v>
      </c>
      <c r="AQ36" s="301">
        <v>2188</v>
      </c>
      <c r="AR36" s="302">
        <v>-17.899999999999999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1" t="s">
        <v>507</v>
      </c>
      <c r="AL37" s="1122"/>
      <c r="AM37" s="1122"/>
      <c r="AN37" s="1123"/>
      <c r="AO37" s="300" t="s">
        <v>489</v>
      </c>
      <c r="AP37" s="300" t="s">
        <v>489</v>
      </c>
      <c r="AQ37" s="301">
        <v>531</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4" t="s">
        <v>508</v>
      </c>
      <c r="AL38" s="1125"/>
      <c r="AM38" s="1125"/>
      <c r="AN38" s="1126"/>
      <c r="AO38" s="303" t="s">
        <v>489</v>
      </c>
      <c r="AP38" s="303" t="s">
        <v>489</v>
      </c>
      <c r="AQ38" s="304">
        <v>1</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4" t="s">
        <v>509</v>
      </c>
      <c r="AL39" s="1125"/>
      <c r="AM39" s="1125"/>
      <c r="AN39" s="1126"/>
      <c r="AO39" s="300">
        <v>-786465</v>
      </c>
      <c r="AP39" s="300">
        <v>-9370</v>
      </c>
      <c r="AQ39" s="301">
        <v>-5414</v>
      </c>
      <c r="AR39" s="302">
        <v>73.099999999999994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1" t="s">
        <v>510</v>
      </c>
      <c r="AL40" s="1122"/>
      <c r="AM40" s="1122"/>
      <c r="AN40" s="1123"/>
      <c r="AO40" s="300">
        <v>-3841362</v>
      </c>
      <c r="AP40" s="300">
        <v>-45769</v>
      </c>
      <c r="AQ40" s="301">
        <v>-35360</v>
      </c>
      <c r="AR40" s="302">
        <v>29.4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7" t="s">
        <v>287</v>
      </c>
      <c r="AL41" s="1128"/>
      <c r="AM41" s="1128"/>
      <c r="AN41" s="1129"/>
      <c r="AO41" s="300">
        <v>361214</v>
      </c>
      <c r="AP41" s="300">
        <v>4304</v>
      </c>
      <c r="AQ41" s="301">
        <v>15207</v>
      </c>
      <c r="AR41" s="302">
        <v>-71.7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4" t="s">
        <v>480</v>
      </c>
      <c r="AN49" s="1116" t="s">
        <v>513</v>
      </c>
      <c r="AO49" s="1117"/>
      <c r="AP49" s="1117"/>
      <c r="AQ49" s="1117"/>
      <c r="AR49" s="1118"/>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5"/>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5005743</v>
      </c>
      <c r="AN51" s="322">
        <v>57376</v>
      </c>
      <c r="AO51" s="323">
        <v>-8.1999999999999993</v>
      </c>
      <c r="AP51" s="324">
        <v>63812</v>
      </c>
      <c r="AQ51" s="325">
        <v>2.2999999999999998</v>
      </c>
      <c r="AR51" s="326">
        <v>-10.5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3250856</v>
      </c>
      <c r="AN52" s="330">
        <v>37261</v>
      </c>
      <c r="AO52" s="331">
        <v>-28</v>
      </c>
      <c r="AP52" s="332">
        <v>33848</v>
      </c>
      <c r="AQ52" s="333">
        <v>-4.2</v>
      </c>
      <c r="AR52" s="334">
        <v>-23.8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4550506</v>
      </c>
      <c r="AN53" s="322">
        <v>52745</v>
      </c>
      <c r="AO53" s="323">
        <v>-8.1</v>
      </c>
      <c r="AP53" s="324">
        <v>54225</v>
      </c>
      <c r="AQ53" s="325">
        <v>-15</v>
      </c>
      <c r="AR53" s="326">
        <v>6.9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3287580</v>
      </c>
      <c r="AN54" s="330">
        <v>38107</v>
      </c>
      <c r="AO54" s="331">
        <v>2.2999999999999998</v>
      </c>
      <c r="AP54" s="332">
        <v>27337</v>
      </c>
      <c r="AQ54" s="333">
        <v>-19.2</v>
      </c>
      <c r="AR54" s="334">
        <v>21.5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5942755</v>
      </c>
      <c r="AN55" s="322">
        <v>69476</v>
      </c>
      <c r="AO55" s="323">
        <v>31.7</v>
      </c>
      <c r="AP55" s="324">
        <v>54016</v>
      </c>
      <c r="AQ55" s="325">
        <v>-0.4</v>
      </c>
      <c r="AR55" s="326">
        <v>32.1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4729002</v>
      </c>
      <c r="AN56" s="330">
        <v>55286</v>
      </c>
      <c r="AO56" s="331">
        <v>45.1</v>
      </c>
      <c r="AP56" s="332">
        <v>28078</v>
      </c>
      <c r="AQ56" s="333">
        <v>2.7</v>
      </c>
      <c r="AR56" s="334">
        <v>42.4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5807757</v>
      </c>
      <c r="AN57" s="322">
        <v>68468</v>
      </c>
      <c r="AO57" s="323">
        <v>-1.5</v>
      </c>
      <c r="AP57" s="324">
        <v>52786</v>
      </c>
      <c r="AQ57" s="325">
        <v>-2.2999999999999998</v>
      </c>
      <c r="AR57" s="326">
        <v>0.8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4741074</v>
      </c>
      <c r="AN58" s="330">
        <v>55892</v>
      </c>
      <c r="AO58" s="331">
        <v>1.1000000000000001</v>
      </c>
      <c r="AP58" s="332">
        <v>28742</v>
      </c>
      <c r="AQ58" s="333">
        <v>2.4</v>
      </c>
      <c r="AR58" s="334">
        <v>-1.3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4544371</v>
      </c>
      <c r="AN59" s="322">
        <v>54145</v>
      </c>
      <c r="AO59" s="323">
        <v>-20.9</v>
      </c>
      <c r="AP59" s="324">
        <v>58465</v>
      </c>
      <c r="AQ59" s="325">
        <v>10.8</v>
      </c>
      <c r="AR59" s="326">
        <v>-31.7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3191125</v>
      </c>
      <c r="AN60" s="330">
        <v>38021</v>
      </c>
      <c r="AO60" s="331">
        <v>-32</v>
      </c>
      <c r="AP60" s="332">
        <v>34452</v>
      </c>
      <c r="AQ60" s="333">
        <v>19.899999999999999</v>
      </c>
      <c r="AR60" s="334">
        <v>-51.9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5170226</v>
      </c>
      <c r="AN61" s="337">
        <v>60442</v>
      </c>
      <c r="AO61" s="338">
        <v>-1.4</v>
      </c>
      <c r="AP61" s="339">
        <v>56661</v>
      </c>
      <c r="AQ61" s="340">
        <v>-0.9</v>
      </c>
      <c r="AR61" s="326">
        <v>-0.5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3839927</v>
      </c>
      <c r="AN62" s="330">
        <v>44913</v>
      </c>
      <c r="AO62" s="331">
        <v>-2.2999999999999998</v>
      </c>
      <c r="AP62" s="332">
        <v>30491</v>
      </c>
      <c r="AQ62" s="333">
        <v>0.3</v>
      </c>
      <c r="AR62" s="334">
        <v>-2.6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2CI+bRwxgrzN012TGM8xyviV6WY7gh/xX7pVqaqYgkj5ZDbqDDQ9d5V4gX/thtJhTt84fg/6V3HtO3rFfreoUQ==" saltValue="uDAQRFG6bwFJBy3wCOGG8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5" zoomScaleNormal="100" zoomScaleSheetLayoutView="55" workbookViewId="0">
      <selection activeCell="BB20" sqref="BB2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KVb0dPAEQiFhC9sbN0HWoH8edC6Nl0bWD+eP1Cu+h6vdXKPLTbsQs3zYy3lJn/2vaPZ1yGS0H32lJxzOcjTTmg==" saltValue="Rq16QsJbEVElA6NKcfBEe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5" zoomScaleNormal="100" zoomScaleSheetLayoutView="55" workbookViewId="0">
      <selection activeCell="BJ94" sqref="BJ94"/>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8RHfiA8JiIYLOXrdUbpgqX7zSZx2x9eR9C2lDYax+FXnJrh7ARKkaN7hkbECY2KeZ/xT54suRGdOwyRNWDUvFg==" saltValue="ou3pGQ3sXldQz0NzR5H5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3" zoomScale="85" zoomScaleNormal="85" zoomScaleSheetLayoutView="100" workbookViewId="0">
      <selection activeCell="I47" sqref="I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40" t="s">
        <v>3</v>
      </c>
      <c r="D47" s="1140"/>
      <c r="E47" s="1141"/>
      <c r="F47" s="11">
        <v>51.26</v>
      </c>
      <c r="G47" s="12">
        <v>64.59</v>
      </c>
      <c r="H47" s="12">
        <v>54.15</v>
      </c>
      <c r="I47" s="12">
        <v>62.26</v>
      </c>
      <c r="J47" s="13">
        <v>65.95</v>
      </c>
    </row>
    <row r="48" spans="2:10" ht="57.75" customHeight="1" x14ac:dyDescent="0.15">
      <c r="B48" s="14"/>
      <c r="C48" s="1142" t="s">
        <v>4</v>
      </c>
      <c r="D48" s="1142"/>
      <c r="E48" s="1143"/>
      <c r="F48" s="15">
        <v>18.91</v>
      </c>
      <c r="G48" s="16">
        <v>18</v>
      </c>
      <c r="H48" s="16">
        <v>16.78</v>
      </c>
      <c r="I48" s="16">
        <v>16.45</v>
      </c>
      <c r="J48" s="17">
        <v>15.23</v>
      </c>
    </row>
    <row r="49" spans="2:10" ht="57.75" customHeight="1" thickBot="1" x14ac:dyDescent="0.2">
      <c r="B49" s="18"/>
      <c r="C49" s="1144" t="s">
        <v>5</v>
      </c>
      <c r="D49" s="1144"/>
      <c r="E49" s="1145"/>
      <c r="F49" s="19">
        <v>10.79</v>
      </c>
      <c r="G49" s="20">
        <v>9.75</v>
      </c>
      <c r="H49" s="20" t="s">
        <v>532</v>
      </c>
      <c r="I49" s="20">
        <v>4.62</v>
      </c>
      <c r="J49" s="21">
        <v>0.97</v>
      </c>
    </row>
    <row r="50" spans="2:10" x14ac:dyDescent="0.15"/>
  </sheetData>
  <sheetProtection algorithmName="SHA-512" hashValue="+dbPxpeZDzH+XDuvRzMc5r3JrofSx655TJg+hOu2sxz3Q2MkQu79fXvyRsqOiQ0VGovGAH6WnTPSfcWYbhec8g==" saltValue="Wd3Q3n0B7ljujjNY7l9G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J37" sqref="J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2" t="s">
        <v>533</v>
      </c>
      <c r="D34" s="1152"/>
      <c r="E34" s="1153"/>
      <c r="F34" s="32">
        <v>18.899999999999999</v>
      </c>
      <c r="G34" s="33">
        <v>17.989999999999998</v>
      </c>
      <c r="H34" s="33">
        <v>16.77</v>
      </c>
      <c r="I34" s="33">
        <v>16.440000000000001</v>
      </c>
      <c r="J34" s="34">
        <v>15.22</v>
      </c>
      <c r="K34" s="22"/>
      <c r="L34" s="22"/>
      <c r="M34" s="22"/>
      <c r="N34" s="22"/>
      <c r="O34" s="22"/>
      <c r="P34" s="22"/>
    </row>
    <row r="35" spans="1:16" ht="39" customHeight="1" x14ac:dyDescent="0.15">
      <c r="A35" s="22"/>
      <c r="B35" s="35"/>
      <c r="C35" s="1146" t="s">
        <v>534</v>
      </c>
      <c r="D35" s="1147"/>
      <c r="E35" s="1148"/>
      <c r="F35" s="36">
        <v>7.5</v>
      </c>
      <c r="G35" s="37">
        <v>6.31</v>
      </c>
      <c r="H35" s="37">
        <v>6.59</v>
      </c>
      <c r="I35" s="37">
        <v>5.56</v>
      </c>
      <c r="J35" s="38">
        <v>4.67</v>
      </c>
      <c r="K35" s="22"/>
      <c r="L35" s="22"/>
      <c r="M35" s="22"/>
      <c r="N35" s="22"/>
      <c r="O35" s="22"/>
      <c r="P35" s="22"/>
    </row>
    <row r="36" spans="1:16" ht="39" customHeight="1" x14ac:dyDescent="0.15">
      <c r="A36" s="22"/>
      <c r="B36" s="35"/>
      <c r="C36" s="1146" t="s">
        <v>535</v>
      </c>
      <c r="D36" s="1147"/>
      <c r="E36" s="1148"/>
      <c r="F36" s="36">
        <v>1.17</v>
      </c>
      <c r="G36" s="37">
        <v>2.1</v>
      </c>
      <c r="H36" s="37">
        <v>2.62</v>
      </c>
      <c r="I36" s="37">
        <v>3.22</v>
      </c>
      <c r="J36" s="38">
        <v>3.8</v>
      </c>
      <c r="K36" s="22"/>
      <c r="L36" s="22"/>
      <c r="M36" s="22"/>
      <c r="N36" s="22"/>
      <c r="O36" s="22"/>
      <c r="P36" s="22"/>
    </row>
    <row r="37" spans="1:16" ht="39" customHeight="1" x14ac:dyDescent="0.15">
      <c r="A37" s="22"/>
      <c r="B37" s="35"/>
      <c r="C37" s="1146" t="s">
        <v>536</v>
      </c>
      <c r="D37" s="1147"/>
      <c r="E37" s="1148"/>
      <c r="F37" s="36">
        <v>1.06</v>
      </c>
      <c r="G37" s="37">
        <v>0.78</v>
      </c>
      <c r="H37" s="37">
        <v>0.47</v>
      </c>
      <c r="I37" s="37">
        <v>0.54</v>
      </c>
      <c r="J37" s="38">
        <v>0.85</v>
      </c>
      <c r="K37" s="22"/>
      <c r="L37" s="22"/>
      <c r="M37" s="22"/>
      <c r="N37" s="22"/>
      <c r="O37" s="22"/>
      <c r="P37" s="22"/>
    </row>
    <row r="38" spans="1:16" ht="39" customHeight="1" x14ac:dyDescent="0.15">
      <c r="A38" s="22"/>
      <c r="B38" s="35"/>
      <c r="C38" s="1146" t="s">
        <v>537</v>
      </c>
      <c r="D38" s="1147"/>
      <c r="E38" s="1148"/>
      <c r="F38" s="36">
        <v>0.13</v>
      </c>
      <c r="G38" s="37">
        <v>0.48</v>
      </c>
      <c r="H38" s="37">
        <v>0.03</v>
      </c>
      <c r="I38" s="37">
        <v>0.13</v>
      </c>
      <c r="J38" s="38">
        <v>0.28999999999999998</v>
      </c>
      <c r="K38" s="22"/>
      <c r="L38" s="22"/>
      <c r="M38" s="22"/>
      <c r="N38" s="22"/>
      <c r="O38" s="22"/>
      <c r="P38" s="22"/>
    </row>
    <row r="39" spans="1:16" ht="39" customHeight="1" x14ac:dyDescent="0.15">
      <c r="A39" s="22"/>
      <c r="B39" s="35"/>
      <c r="C39" s="1146" t="s">
        <v>538</v>
      </c>
      <c r="D39" s="1147"/>
      <c r="E39" s="1148"/>
      <c r="F39" s="36">
        <v>0.09</v>
      </c>
      <c r="G39" s="37">
        <v>0.56999999999999995</v>
      </c>
      <c r="H39" s="37">
        <v>0.12</v>
      </c>
      <c r="I39" s="37">
        <v>0.15</v>
      </c>
      <c r="J39" s="38">
        <v>0.18</v>
      </c>
      <c r="K39" s="22"/>
      <c r="L39" s="22"/>
      <c r="M39" s="22"/>
      <c r="N39" s="22"/>
      <c r="O39" s="22"/>
      <c r="P39" s="22"/>
    </row>
    <row r="40" spans="1:16" ht="39" customHeight="1" x14ac:dyDescent="0.15">
      <c r="A40" s="22"/>
      <c r="B40" s="35"/>
      <c r="C40" s="1146" t="s">
        <v>539</v>
      </c>
      <c r="D40" s="1147"/>
      <c r="E40" s="1148"/>
      <c r="F40" s="36">
        <v>0.08</v>
      </c>
      <c r="G40" s="37">
        <v>0.09</v>
      </c>
      <c r="H40" s="37">
        <v>0.08</v>
      </c>
      <c r="I40" s="37">
        <v>0.09</v>
      </c>
      <c r="J40" s="38">
        <v>7.0000000000000007E-2</v>
      </c>
      <c r="K40" s="22"/>
      <c r="L40" s="22"/>
      <c r="M40" s="22"/>
      <c r="N40" s="22"/>
      <c r="O40" s="22"/>
      <c r="P40" s="22"/>
    </row>
    <row r="41" spans="1:16" ht="39" customHeight="1" x14ac:dyDescent="0.15">
      <c r="A41" s="22"/>
      <c r="B41" s="35"/>
      <c r="C41" s="1146" t="s">
        <v>540</v>
      </c>
      <c r="D41" s="1147"/>
      <c r="E41" s="1148"/>
      <c r="F41" s="36">
        <v>0</v>
      </c>
      <c r="G41" s="37">
        <v>0</v>
      </c>
      <c r="H41" s="37">
        <v>0</v>
      </c>
      <c r="I41" s="37">
        <v>0</v>
      </c>
      <c r="J41" s="38">
        <v>0</v>
      </c>
      <c r="K41" s="22"/>
      <c r="L41" s="22"/>
      <c r="M41" s="22"/>
      <c r="N41" s="22"/>
      <c r="O41" s="22"/>
      <c r="P41" s="22"/>
    </row>
    <row r="42" spans="1:16" ht="39" customHeight="1" x14ac:dyDescent="0.15">
      <c r="A42" s="22"/>
      <c r="B42" s="39"/>
      <c r="C42" s="1146" t="s">
        <v>541</v>
      </c>
      <c r="D42" s="1147"/>
      <c r="E42" s="1148"/>
      <c r="F42" s="36" t="s">
        <v>489</v>
      </c>
      <c r="G42" s="37" t="s">
        <v>489</v>
      </c>
      <c r="H42" s="37" t="s">
        <v>489</v>
      </c>
      <c r="I42" s="37" t="s">
        <v>489</v>
      </c>
      <c r="J42" s="38" t="s">
        <v>489</v>
      </c>
      <c r="K42" s="22"/>
      <c r="L42" s="22"/>
      <c r="M42" s="22"/>
      <c r="N42" s="22"/>
      <c r="O42" s="22"/>
      <c r="P42" s="22"/>
    </row>
    <row r="43" spans="1:16" ht="39" customHeight="1" thickBot="1" x14ac:dyDescent="0.2">
      <c r="A43" s="22"/>
      <c r="B43" s="40"/>
      <c r="C43" s="1149" t="s">
        <v>542</v>
      </c>
      <c r="D43" s="1150"/>
      <c r="E43" s="1151"/>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OHRUiccIL2TaHOblga/N9WNMFiFWBYFFYYy8RFwU+4yMewOB+uqWU2ANsiJzBTpb3Fp7lZSw93XH8k28xpqPw==" saltValue="7FbyPVCSHU89b49lK5Pb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 zoomScale="85" zoomScaleNormal="85" zoomScaleSheetLayoutView="55" workbookViewId="0">
      <selection activeCell="Q56" sqref="Q56"/>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77" t="s">
        <v>9</v>
      </c>
      <c r="C45" s="1178"/>
      <c r="D45" s="58"/>
      <c r="E45" s="1183" t="s">
        <v>10</v>
      </c>
      <c r="F45" s="1183"/>
      <c r="G45" s="1183"/>
      <c r="H45" s="1183"/>
      <c r="I45" s="1183"/>
      <c r="J45" s="1184"/>
      <c r="K45" s="59">
        <v>3906</v>
      </c>
      <c r="L45" s="60">
        <v>4027</v>
      </c>
      <c r="M45" s="60">
        <v>4085</v>
      </c>
      <c r="N45" s="60">
        <v>4056</v>
      </c>
      <c r="O45" s="61">
        <v>3756</v>
      </c>
      <c r="P45" s="48"/>
      <c r="Q45" s="48"/>
      <c r="R45" s="48"/>
      <c r="S45" s="48"/>
      <c r="T45" s="48"/>
      <c r="U45" s="48"/>
    </row>
    <row r="46" spans="1:21" ht="30.75" customHeight="1" x14ac:dyDescent="0.15">
      <c r="A46" s="48"/>
      <c r="B46" s="1179"/>
      <c r="C46" s="1180"/>
      <c r="D46" s="62"/>
      <c r="E46" s="1156" t="s">
        <v>11</v>
      </c>
      <c r="F46" s="1156"/>
      <c r="G46" s="1156"/>
      <c r="H46" s="1156"/>
      <c r="I46" s="1156"/>
      <c r="J46" s="1157"/>
      <c r="K46" s="63" t="s">
        <v>489</v>
      </c>
      <c r="L46" s="64" t="s">
        <v>489</v>
      </c>
      <c r="M46" s="64" t="s">
        <v>489</v>
      </c>
      <c r="N46" s="64" t="s">
        <v>489</v>
      </c>
      <c r="O46" s="65" t="s">
        <v>489</v>
      </c>
      <c r="P46" s="48"/>
      <c r="Q46" s="48"/>
      <c r="R46" s="48"/>
      <c r="S46" s="48"/>
      <c r="T46" s="48"/>
      <c r="U46" s="48"/>
    </row>
    <row r="47" spans="1:21" ht="30.75" customHeight="1" x14ac:dyDescent="0.15">
      <c r="A47" s="48"/>
      <c r="B47" s="1179"/>
      <c r="C47" s="1180"/>
      <c r="D47" s="62"/>
      <c r="E47" s="1156" t="s">
        <v>12</v>
      </c>
      <c r="F47" s="1156"/>
      <c r="G47" s="1156"/>
      <c r="H47" s="1156"/>
      <c r="I47" s="1156"/>
      <c r="J47" s="1157"/>
      <c r="K47" s="63" t="s">
        <v>489</v>
      </c>
      <c r="L47" s="64" t="s">
        <v>489</v>
      </c>
      <c r="M47" s="64" t="s">
        <v>489</v>
      </c>
      <c r="N47" s="64" t="s">
        <v>489</v>
      </c>
      <c r="O47" s="65" t="s">
        <v>489</v>
      </c>
      <c r="P47" s="48"/>
      <c r="Q47" s="48"/>
      <c r="R47" s="48"/>
      <c r="S47" s="48"/>
      <c r="T47" s="48"/>
      <c r="U47" s="48"/>
    </row>
    <row r="48" spans="1:21" ht="30.75" customHeight="1" x14ac:dyDescent="0.15">
      <c r="A48" s="48"/>
      <c r="B48" s="1179"/>
      <c r="C48" s="1180"/>
      <c r="D48" s="62"/>
      <c r="E48" s="1156" t="s">
        <v>13</v>
      </c>
      <c r="F48" s="1156"/>
      <c r="G48" s="1156"/>
      <c r="H48" s="1156"/>
      <c r="I48" s="1156"/>
      <c r="J48" s="1157"/>
      <c r="K48" s="63">
        <v>1331</v>
      </c>
      <c r="L48" s="64">
        <v>1296</v>
      </c>
      <c r="M48" s="64">
        <v>1312</v>
      </c>
      <c r="N48" s="64">
        <v>1260</v>
      </c>
      <c r="O48" s="65">
        <v>1082</v>
      </c>
      <c r="P48" s="48"/>
      <c r="Q48" s="48"/>
      <c r="R48" s="48"/>
      <c r="S48" s="48"/>
      <c r="T48" s="48"/>
      <c r="U48" s="48"/>
    </row>
    <row r="49" spans="1:21" ht="30.75" customHeight="1" x14ac:dyDescent="0.15">
      <c r="A49" s="48"/>
      <c r="B49" s="1179"/>
      <c r="C49" s="1180"/>
      <c r="D49" s="62"/>
      <c r="E49" s="1156" t="s">
        <v>14</v>
      </c>
      <c r="F49" s="1156"/>
      <c r="G49" s="1156"/>
      <c r="H49" s="1156"/>
      <c r="I49" s="1156"/>
      <c r="J49" s="1157"/>
      <c r="K49" s="63">
        <v>188</v>
      </c>
      <c r="L49" s="64">
        <v>175</v>
      </c>
      <c r="M49" s="64">
        <v>161</v>
      </c>
      <c r="N49" s="64">
        <v>150</v>
      </c>
      <c r="O49" s="65">
        <v>151</v>
      </c>
      <c r="P49" s="48"/>
      <c r="Q49" s="48"/>
      <c r="R49" s="48"/>
      <c r="S49" s="48"/>
      <c r="T49" s="48"/>
      <c r="U49" s="48"/>
    </row>
    <row r="50" spans="1:21" ht="30.75" customHeight="1" x14ac:dyDescent="0.15">
      <c r="A50" s="48"/>
      <c r="B50" s="1179"/>
      <c r="C50" s="1180"/>
      <c r="D50" s="62"/>
      <c r="E50" s="1156" t="s">
        <v>15</v>
      </c>
      <c r="F50" s="1156"/>
      <c r="G50" s="1156"/>
      <c r="H50" s="1156"/>
      <c r="I50" s="1156"/>
      <c r="J50" s="1157"/>
      <c r="K50" s="63">
        <v>48</v>
      </c>
      <c r="L50" s="64">
        <v>48</v>
      </c>
      <c r="M50" s="64">
        <v>48</v>
      </c>
      <c r="N50" s="64">
        <v>89</v>
      </c>
      <c r="O50" s="65" t="s">
        <v>489</v>
      </c>
      <c r="P50" s="48"/>
      <c r="Q50" s="48"/>
      <c r="R50" s="48"/>
      <c r="S50" s="48"/>
      <c r="T50" s="48"/>
      <c r="U50" s="48"/>
    </row>
    <row r="51" spans="1:21" ht="30.75" customHeight="1" x14ac:dyDescent="0.15">
      <c r="A51" s="48"/>
      <c r="B51" s="1181"/>
      <c r="C51" s="1182"/>
      <c r="D51" s="66"/>
      <c r="E51" s="1156" t="s">
        <v>16</v>
      </c>
      <c r="F51" s="1156"/>
      <c r="G51" s="1156"/>
      <c r="H51" s="1156"/>
      <c r="I51" s="1156"/>
      <c r="J51" s="1157"/>
      <c r="K51" s="63" t="s">
        <v>489</v>
      </c>
      <c r="L51" s="64" t="s">
        <v>489</v>
      </c>
      <c r="M51" s="64" t="s">
        <v>489</v>
      </c>
      <c r="N51" s="64" t="s">
        <v>489</v>
      </c>
      <c r="O51" s="65" t="s">
        <v>489</v>
      </c>
      <c r="P51" s="48"/>
      <c r="Q51" s="48"/>
      <c r="R51" s="48"/>
      <c r="S51" s="48"/>
      <c r="T51" s="48"/>
      <c r="U51" s="48"/>
    </row>
    <row r="52" spans="1:21" ht="30.75" customHeight="1" x14ac:dyDescent="0.15">
      <c r="A52" s="48"/>
      <c r="B52" s="1154" t="s">
        <v>17</v>
      </c>
      <c r="C52" s="1155"/>
      <c r="D52" s="66"/>
      <c r="E52" s="1156" t="s">
        <v>18</v>
      </c>
      <c r="F52" s="1156"/>
      <c r="G52" s="1156"/>
      <c r="H52" s="1156"/>
      <c r="I52" s="1156"/>
      <c r="J52" s="1157"/>
      <c r="K52" s="63">
        <v>5122</v>
      </c>
      <c r="L52" s="64">
        <v>5231</v>
      </c>
      <c r="M52" s="64">
        <v>5183</v>
      </c>
      <c r="N52" s="64">
        <v>5074</v>
      </c>
      <c r="O52" s="65">
        <v>4628</v>
      </c>
      <c r="P52" s="48"/>
      <c r="Q52" s="48"/>
      <c r="R52" s="48"/>
      <c r="S52" s="48"/>
      <c r="T52" s="48"/>
      <c r="U52" s="48"/>
    </row>
    <row r="53" spans="1:21" ht="30.75" customHeight="1" thickBot="1" x14ac:dyDescent="0.2">
      <c r="A53" s="48"/>
      <c r="B53" s="1158" t="s">
        <v>19</v>
      </c>
      <c r="C53" s="1159"/>
      <c r="D53" s="67"/>
      <c r="E53" s="1160" t="s">
        <v>20</v>
      </c>
      <c r="F53" s="1160"/>
      <c r="G53" s="1160"/>
      <c r="H53" s="1160"/>
      <c r="I53" s="1160"/>
      <c r="J53" s="1161"/>
      <c r="K53" s="68">
        <v>351</v>
      </c>
      <c r="L53" s="69">
        <v>315</v>
      </c>
      <c r="M53" s="69">
        <v>423</v>
      </c>
      <c r="N53" s="69">
        <v>481</v>
      </c>
      <c r="O53" s="70">
        <v>361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62" t="s">
        <v>24</v>
      </c>
      <c r="C58" s="1163"/>
      <c r="D58" s="1168" t="s">
        <v>25</v>
      </c>
      <c r="E58" s="1169"/>
      <c r="F58" s="1169"/>
      <c r="G58" s="1169"/>
      <c r="H58" s="1169"/>
      <c r="I58" s="1169"/>
      <c r="J58" s="1170"/>
      <c r="K58" s="83" t="s">
        <v>489</v>
      </c>
      <c r="L58" s="84" t="s">
        <v>489</v>
      </c>
      <c r="M58" s="84" t="s">
        <v>489</v>
      </c>
      <c r="N58" s="84" t="s">
        <v>489</v>
      </c>
      <c r="O58" s="85" t="s">
        <v>489</v>
      </c>
    </row>
    <row r="59" spans="1:21" ht="31.5" customHeight="1" x14ac:dyDescent="0.15">
      <c r="B59" s="1164"/>
      <c r="C59" s="1165"/>
      <c r="D59" s="1171" t="s">
        <v>26</v>
      </c>
      <c r="E59" s="1172"/>
      <c r="F59" s="1172"/>
      <c r="G59" s="1172"/>
      <c r="H59" s="1172"/>
      <c r="I59" s="1172"/>
      <c r="J59" s="1173"/>
      <c r="K59" s="86" t="s">
        <v>489</v>
      </c>
      <c r="L59" s="87" t="s">
        <v>489</v>
      </c>
      <c r="M59" s="87" t="s">
        <v>489</v>
      </c>
      <c r="N59" s="87" t="s">
        <v>489</v>
      </c>
      <c r="O59" s="88" t="s">
        <v>489</v>
      </c>
    </row>
    <row r="60" spans="1:21" ht="31.5" customHeight="1" thickBot="1" x14ac:dyDescent="0.2">
      <c r="B60" s="1166"/>
      <c r="C60" s="1167"/>
      <c r="D60" s="1174" t="s">
        <v>27</v>
      </c>
      <c r="E60" s="1175"/>
      <c r="F60" s="1175"/>
      <c r="G60" s="1175"/>
      <c r="H60" s="1175"/>
      <c r="I60" s="1175"/>
      <c r="J60" s="1176"/>
      <c r="K60" s="89" t="s">
        <v>489</v>
      </c>
      <c r="L60" s="90" t="s">
        <v>489</v>
      </c>
      <c r="M60" s="90" t="s">
        <v>489</v>
      </c>
      <c r="N60" s="90" t="s">
        <v>489</v>
      </c>
      <c r="O60" s="91" t="s">
        <v>489</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Xjy2q/TL+sPnj3E4v2B41bQ1k7tMnxzTBR/QfAmXBrLVj8ljbJzw+NAyvfyQ9c9CuNa3mCURc6deUgFYAeYcw==" saltValue="cI7bneBaLRvVtTGrJNNiq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9" zoomScale="85" zoomScaleNormal="85" zoomScaleSheetLayoutView="100" workbookViewId="0">
      <selection activeCell="I42" sqref="I4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97" t="s">
        <v>30</v>
      </c>
      <c r="C41" s="1198"/>
      <c r="D41" s="105"/>
      <c r="E41" s="1199" t="s">
        <v>31</v>
      </c>
      <c r="F41" s="1199"/>
      <c r="G41" s="1199"/>
      <c r="H41" s="1200"/>
      <c r="I41" s="343">
        <v>29186</v>
      </c>
      <c r="J41" s="344">
        <v>28921</v>
      </c>
      <c r="K41" s="344">
        <v>28952</v>
      </c>
      <c r="L41" s="344">
        <v>27614</v>
      </c>
      <c r="M41" s="345">
        <v>26032</v>
      </c>
    </row>
    <row r="42" spans="2:13" ht="27.75" customHeight="1" x14ac:dyDescent="0.15">
      <c r="B42" s="1187"/>
      <c r="C42" s="1188"/>
      <c r="D42" s="106"/>
      <c r="E42" s="1191" t="s">
        <v>32</v>
      </c>
      <c r="F42" s="1191"/>
      <c r="G42" s="1191"/>
      <c r="H42" s="1192"/>
      <c r="I42" s="346">
        <v>1433</v>
      </c>
      <c r="J42" s="347">
        <v>1288</v>
      </c>
      <c r="K42" s="347">
        <v>1241</v>
      </c>
      <c r="L42" s="347" t="s">
        <v>489</v>
      </c>
      <c r="M42" s="348" t="s">
        <v>489</v>
      </c>
    </row>
    <row r="43" spans="2:13" ht="27.75" customHeight="1" x14ac:dyDescent="0.15">
      <c r="B43" s="1187"/>
      <c r="C43" s="1188"/>
      <c r="D43" s="106"/>
      <c r="E43" s="1191" t="s">
        <v>33</v>
      </c>
      <c r="F43" s="1191"/>
      <c r="G43" s="1191"/>
      <c r="H43" s="1192"/>
      <c r="I43" s="346">
        <v>9865</v>
      </c>
      <c r="J43" s="347">
        <v>9140</v>
      </c>
      <c r="K43" s="347">
        <v>8565</v>
      </c>
      <c r="L43" s="347">
        <v>7861</v>
      </c>
      <c r="M43" s="348">
        <v>7207</v>
      </c>
    </row>
    <row r="44" spans="2:13" ht="27.75" customHeight="1" x14ac:dyDescent="0.15">
      <c r="B44" s="1187"/>
      <c r="C44" s="1188"/>
      <c r="D44" s="106"/>
      <c r="E44" s="1191" t="s">
        <v>34</v>
      </c>
      <c r="F44" s="1191"/>
      <c r="G44" s="1191"/>
      <c r="H44" s="1192"/>
      <c r="I44" s="346">
        <v>1021</v>
      </c>
      <c r="J44" s="347">
        <v>881</v>
      </c>
      <c r="K44" s="347">
        <v>731</v>
      </c>
      <c r="L44" s="347">
        <v>565</v>
      </c>
      <c r="M44" s="348">
        <v>431</v>
      </c>
    </row>
    <row r="45" spans="2:13" ht="27.75" customHeight="1" x14ac:dyDescent="0.15">
      <c r="B45" s="1187"/>
      <c r="C45" s="1188"/>
      <c r="D45" s="106"/>
      <c r="E45" s="1191" t="s">
        <v>35</v>
      </c>
      <c r="F45" s="1191"/>
      <c r="G45" s="1191"/>
      <c r="H45" s="1192"/>
      <c r="I45" s="346">
        <v>4269</v>
      </c>
      <c r="J45" s="347">
        <v>4321</v>
      </c>
      <c r="K45" s="347">
        <v>4300</v>
      </c>
      <c r="L45" s="347">
        <v>4519</v>
      </c>
      <c r="M45" s="348">
        <v>4691</v>
      </c>
    </row>
    <row r="46" spans="2:13" ht="27.75" customHeight="1" x14ac:dyDescent="0.15">
      <c r="B46" s="1187"/>
      <c r="C46" s="1188"/>
      <c r="D46" s="107"/>
      <c r="E46" s="1191" t="s">
        <v>36</v>
      </c>
      <c r="F46" s="1191"/>
      <c r="G46" s="1191"/>
      <c r="H46" s="1192"/>
      <c r="I46" s="346" t="s">
        <v>489</v>
      </c>
      <c r="J46" s="347">
        <v>35</v>
      </c>
      <c r="K46" s="347">
        <v>40</v>
      </c>
      <c r="L46" s="347" t="s">
        <v>489</v>
      </c>
      <c r="M46" s="348" t="s">
        <v>489</v>
      </c>
    </row>
    <row r="47" spans="2:13" ht="27.75" customHeight="1" x14ac:dyDescent="0.15">
      <c r="B47" s="1187"/>
      <c r="C47" s="1188"/>
      <c r="D47" s="108"/>
      <c r="E47" s="1201" t="s">
        <v>37</v>
      </c>
      <c r="F47" s="1202"/>
      <c r="G47" s="1202"/>
      <c r="H47" s="1203"/>
      <c r="I47" s="346" t="s">
        <v>489</v>
      </c>
      <c r="J47" s="347" t="s">
        <v>489</v>
      </c>
      <c r="K47" s="347" t="s">
        <v>489</v>
      </c>
      <c r="L47" s="347" t="s">
        <v>489</v>
      </c>
      <c r="M47" s="348" t="s">
        <v>489</v>
      </c>
    </row>
    <row r="48" spans="2:13" ht="27.75" customHeight="1" x14ac:dyDescent="0.15">
      <c r="B48" s="1187"/>
      <c r="C48" s="1188"/>
      <c r="D48" s="106"/>
      <c r="E48" s="1191" t="s">
        <v>38</v>
      </c>
      <c r="F48" s="1191"/>
      <c r="G48" s="1191"/>
      <c r="H48" s="1192"/>
      <c r="I48" s="346" t="s">
        <v>489</v>
      </c>
      <c r="J48" s="347" t="s">
        <v>489</v>
      </c>
      <c r="K48" s="347" t="s">
        <v>489</v>
      </c>
      <c r="L48" s="347" t="s">
        <v>489</v>
      </c>
      <c r="M48" s="348" t="s">
        <v>489</v>
      </c>
    </row>
    <row r="49" spans="2:13" ht="27.75" customHeight="1" x14ac:dyDescent="0.15">
      <c r="B49" s="1189"/>
      <c r="C49" s="1190"/>
      <c r="D49" s="106"/>
      <c r="E49" s="1191" t="s">
        <v>39</v>
      </c>
      <c r="F49" s="1191"/>
      <c r="G49" s="1191"/>
      <c r="H49" s="1192"/>
      <c r="I49" s="346" t="s">
        <v>489</v>
      </c>
      <c r="J49" s="347" t="s">
        <v>489</v>
      </c>
      <c r="K49" s="347" t="s">
        <v>489</v>
      </c>
      <c r="L49" s="347" t="s">
        <v>489</v>
      </c>
      <c r="M49" s="348" t="s">
        <v>489</v>
      </c>
    </row>
    <row r="50" spans="2:13" ht="27.75" customHeight="1" x14ac:dyDescent="0.15">
      <c r="B50" s="1185" t="s">
        <v>40</v>
      </c>
      <c r="C50" s="1186"/>
      <c r="D50" s="109"/>
      <c r="E50" s="1191" t="s">
        <v>41</v>
      </c>
      <c r="F50" s="1191"/>
      <c r="G50" s="1191"/>
      <c r="H50" s="1192"/>
      <c r="I50" s="346">
        <v>25544</v>
      </c>
      <c r="J50" s="347">
        <v>30163</v>
      </c>
      <c r="K50" s="347">
        <v>34488</v>
      </c>
      <c r="L50" s="347">
        <v>36770</v>
      </c>
      <c r="M50" s="348">
        <v>38000</v>
      </c>
    </row>
    <row r="51" spans="2:13" ht="27.75" customHeight="1" x14ac:dyDescent="0.15">
      <c r="B51" s="1187"/>
      <c r="C51" s="1188"/>
      <c r="D51" s="106"/>
      <c r="E51" s="1191" t="s">
        <v>42</v>
      </c>
      <c r="F51" s="1191"/>
      <c r="G51" s="1191"/>
      <c r="H51" s="1192"/>
      <c r="I51" s="346">
        <v>6279</v>
      </c>
      <c r="J51" s="347">
        <v>5978</v>
      </c>
      <c r="K51" s="347">
        <v>6053</v>
      </c>
      <c r="L51" s="347">
        <v>4446</v>
      </c>
      <c r="M51" s="348">
        <v>4167</v>
      </c>
    </row>
    <row r="52" spans="2:13" ht="27.75" customHeight="1" x14ac:dyDescent="0.15">
      <c r="B52" s="1189"/>
      <c r="C52" s="1190"/>
      <c r="D52" s="106"/>
      <c r="E52" s="1191" t="s">
        <v>43</v>
      </c>
      <c r="F52" s="1191"/>
      <c r="G52" s="1191"/>
      <c r="H52" s="1192"/>
      <c r="I52" s="346">
        <v>38115</v>
      </c>
      <c r="J52" s="347">
        <v>36863</v>
      </c>
      <c r="K52" s="347">
        <v>35564</v>
      </c>
      <c r="L52" s="347">
        <v>33743</v>
      </c>
      <c r="M52" s="348">
        <v>31288</v>
      </c>
    </row>
    <row r="53" spans="2:13" ht="27.75" customHeight="1" thickBot="1" x14ac:dyDescent="0.2">
      <c r="B53" s="1193" t="s">
        <v>19</v>
      </c>
      <c r="C53" s="1194"/>
      <c r="D53" s="110"/>
      <c r="E53" s="1195" t="s">
        <v>44</v>
      </c>
      <c r="F53" s="1195"/>
      <c r="G53" s="1195"/>
      <c r="H53" s="1196"/>
      <c r="I53" s="349">
        <v>-24163</v>
      </c>
      <c r="J53" s="350">
        <v>-28416</v>
      </c>
      <c r="K53" s="350">
        <v>-32277</v>
      </c>
      <c r="L53" s="350">
        <v>-34399</v>
      </c>
      <c r="M53" s="351">
        <v>-35092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9eSpznu1FLmMqZGVb1Ui7roH5U3y6o6sF/oYPfkItxjk3jTUO6+oNqLevgxuqFpNhiXTqfzdxKZHSkcZQ+sA==" saltValue="+i3U3fwgdoFu+n5jylis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3" sqref="F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2" t="s">
        <v>46</v>
      </c>
      <c r="D55" s="1212"/>
      <c r="E55" s="1213"/>
      <c r="F55" s="352">
        <v>13099</v>
      </c>
      <c r="G55" s="352">
        <v>15008</v>
      </c>
      <c r="H55" s="353">
        <v>16093</v>
      </c>
    </row>
    <row r="56" spans="2:8" ht="52.5" customHeight="1" x14ac:dyDescent="0.15">
      <c r="B56" s="122"/>
      <c r="C56" s="1214" t="s">
        <v>47</v>
      </c>
      <c r="D56" s="1214"/>
      <c r="E56" s="1215"/>
      <c r="F56" s="354">
        <v>2339</v>
      </c>
      <c r="G56" s="354">
        <v>2152</v>
      </c>
      <c r="H56" s="355">
        <v>1964</v>
      </c>
    </row>
    <row r="57" spans="2:8" ht="53.25" customHeight="1" x14ac:dyDescent="0.15">
      <c r="B57" s="122"/>
      <c r="C57" s="1216" t="s">
        <v>48</v>
      </c>
      <c r="D57" s="1216"/>
      <c r="E57" s="1217"/>
      <c r="F57" s="356">
        <v>20835</v>
      </c>
      <c r="G57" s="356">
        <v>21698</v>
      </c>
      <c r="H57" s="357">
        <v>21873</v>
      </c>
    </row>
    <row r="58" spans="2:8" ht="45.75" customHeight="1" x14ac:dyDescent="0.15">
      <c r="B58" s="123"/>
      <c r="C58" s="1204" t="s">
        <v>561</v>
      </c>
      <c r="D58" s="1205"/>
      <c r="E58" s="1206"/>
      <c r="F58" s="358">
        <v>9426</v>
      </c>
      <c r="G58" s="358">
        <v>9237</v>
      </c>
      <c r="H58" s="359">
        <v>8588</v>
      </c>
    </row>
    <row r="59" spans="2:8" ht="45.75" customHeight="1" x14ac:dyDescent="0.15">
      <c r="B59" s="123"/>
      <c r="C59" s="1204" t="s">
        <v>562</v>
      </c>
      <c r="D59" s="1205"/>
      <c r="E59" s="1206"/>
      <c r="F59" s="358">
        <v>5000</v>
      </c>
      <c r="G59" s="358">
        <v>5907</v>
      </c>
      <c r="H59" s="359">
        <v>6609</v>
      </c>
    </row>
    <row r="60" spans="2:8" ht="45.75" customHeight="1" x14ac:dyDescent="0.15">
      <c r="B60" s="123"/>
      <c r="C60" s="1204" t="s">
        <v>563</v>
      </c>
      <c r="D60" s="1205"/>
      <c r="E60" s="1206"/>
      <c r="F60" s="358">
        <v>3864</v>
      </c>
      <c r="G60" s="358">
        <v>3871</v>
      </c>
      <c r="H60" s="359">
        <v>3881</v>
      </c>
    </row>
    <row r="61" spans="2:8" ht="45.75" customHeight="1" x14ac:dyDescent="0.15">
      <c r="B61" s="123"/>
      <c r="C61" s="1204" t="s">
        <v>564</v>
      </c>
      <c r="D61" s="1205"/>
      <c r="E61" s="1206"/>
      <c r="F61" s="358">
        <v>761</v>
      </c>
      <c r="G61" s="358">
        <v>924</v>
      </c>
      <c r="H61" s="359">
        <v>1047</v>
      </c>
    </row>
    <row r="62" spans="2:8" ht="45.75" customHeight="1" thickBot="1" x14ac:dyDescent="0.2">
      <c r="B62" s="124"/>
      <c r="C62" s="1207" t="s">
        <v>565</v>
      </c>
      <c r="D62" s="1208"/>
      <c r="E62" s="1209"/>
      <c r="F62" s="360">
        <v>927</v>
      </c>
      <c r="G62" s="360">
        <v>927</v>
      </c>
      <c r="H62" s="361">
        <v>927</v>
      </c>
    </row>
    <row r="63" spans="2:8" ht="52.5" customHeight="1" thickBot="1" x14ac:dyDescent="0.2">
      <c r="B63" s="125"/>
      <c r="C63" s="1210" t="s">
        <v>49</v>
      </c>
      <c r="D63" s="1210"/>
      <c r="E63" s="1211"/>
      <c r="F63" s="362">
        <v>36274</v>
      </c>
      <c r="G63" s="362">
        <v>38858</v>
      </c>
      <c r="H63" s="363">
        <v>39929</v>
      </c>
    </row>
    <row r="64" spans="2:8" x14ac:dyDescent="0.15"/>
  </sheetData>
  <sheetProtection algorithmName="SHA-512" hashValue="yo9MT+dcEcuMdInVFEqVGEVOoJRoXfbxO/imuuikNwOU2bangzQ+5BgmV6FRHFL9cwoM+codVPsGxF85hQ1fxQ==" saltValue="nQbq9jvkPrtrxxr1sNPc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21E0E-8A03-47EF-85A5-3552928F7084}">
  <sheetPr>
    <pageSetUpPr fitToPage="1"/>
  </sheetPr>
  <dimension ref="A1:DE85"/>
  <sheetViews>
    <sheetView showGridLines="0" zoomScale="85" zoomScaleNormal="85" zoomScaleSheetLayoutView="55" workbookViewId="0">
      <selection activeCell="BS13" sqref="BS13"/>
    </sheetView>
  </sheetViews>
  <sheetFormatPr defaultColWidth="0" defaultRowHeight="0" customHeight="1" zeroHeight="1" x14ac:dyDescent="0.15"/>
  <cols>
    <col min="1" max="1" width="6.375" style="1218" customWidth="1"/>
    <col min="2" max="107" width="2.5" style="1218" customWidth="1"/>
    <col min="108" max="108" width="6.125" style="1220" customWidth="1"/>
    <col min="109" max="109" width="5.875" style="1219" customWidth="1"/>
    <col min="110" max="16384" width="8.625" style="1218" hidden="1"/>
  </cols>
  <sheetData>
    <row r="1" spans="1:109" ht="42.75" customHeight="1" x14ac:dyDescent="0.15">
      <c r="A1" s="1275"/>
      <c r="B1" s="1274"/>
      <c r="DD1" s="1218"/>
      <c r="DE1" s="1218"/>
    </row>
    <row r="2" spans="1:109" ht="25.5" customHeight="1" x14ac:dyDescent="0.15">
      <c r="A2" s="1273"/>
      <c r="C2" s="1273"/>
      <c r="O2" s="1273"/>
      <c r="P2" s="1273"/>
      <c r="Q2" s="1273"/>
      <c r="R2" s="1273"/>
      <c r="S2" s="1273"/>
      <c r="T2" s="1273"/>
      <c r="U2" s="1273"/>
      <c r="V2" s="1273"/>
      <c r="W2" s="1273"/>
      <c r="X2" s="1273"/>
      <c r="Y2" s="1273"/>
      <c r="Z2" s="1273"/>
      <c r="AA2" s="1273"/>
      <c r="AB2" s="1273"/>
      <c r="AC2" s="1273"/>
      <c r="AD2" s="1273"/>
      <c r="AE2" s="1273"/>
      <c r="AF2" s="1273"/>
      <c r="AG2" s="1273"/>
      <c r="AH2" s="1273"/>
      <c r="AI2" s="1273"/>
      <c r="AU2" s="1273"/>
      <c r="BG2" s="1273"/>
      <c r="BS2" s="1273"/>
      <c r="CE2" s="1273"/>
      <c r="CQ2" s="1273"/>
      <c r="DD2" s="1218"/>
      <c r="DE2" s="1218"/>
    </row>
    <row r="3" spans="1:109" ht="25.5" customHeight="1" x14ac:dyDescent="0.15">
      <c r="A3" s="1273"/>
      <c r="C3" s="1273"/>
      <c r="O3" s="1273"/>
      <c r="P3" s="1273"/>
      <c r="Q3" s="1273"/>
      <c r="R3" s="1273"/>
      <c r="S3" s="1273"/>
      <c r="T3" s="1273"/>
      <c r="U3" s="1273"/>
      <c r="V3" s="1273"/>
      <c r="W3" s="1273"/>
      <c r="X3" s="1273"/>
      <c r="Y3" s="1273"/>
      <c r="Z3" s="1273"/>
      <c r="AA3" s="1273"/>
      <c r="AB3" s="1273"/>
      <c r="AC3" s="1273"/>
      <c r="AD3" s="1273"/>
      <c r="AE3" s="1273"/>
      <c r="AF3" s="1273"/>
      <c r="AG3" s="1273"/>
      <c r="AH3" s="1273"/>
      <c r="AI3" s="1273"/>
      <c r="AU3" s="1273"/>
      <c r="BG3" s="1273"/>
      <c r="BS3" s="1273"/>
      <c r="CE3" s="1273"/>
      <c r="CQ3" s="1273"/>
      <c r="DD3" s="1218"/>
      <c r="DE3" s="1218"/>
    </row>
    <row r="4" spans="1:109" s="247" customFormat="1" ht="13.5" x14ac:dyDescent="0.15">
      <c r="A4" s="1273"/>
      <c r="B4" s="1273"/>
      <c r="C4" s="1273"/>
      <c r="D4" s="1273"/>
      <c r="E4" s="1273"/>
      <c r="F4" s="1273"/>
      <c r="G4" s="1273"/>
      <c r="H4" s="1273"/>
      <c r="I4" s="1273"/>
      <c r="J4" s="1273"/>
      <c r="K4" s="1273"/>
      <c r="L4" s="1273"/>
      <c r="M4" s="1273"/>
      <c r="N4" s="1273"/>
      <c r="O4" s="1273"/>
      <c r="P4" s="1273"/>
      <c r="Q4" s="1273"/>
      <c r="R4" s="1273"/>
      <c r="S4" s="1273"/>
      <c r="T4" s="1273"/>
      <c r="U4" s="1273"/>
      <c r="V4" s="1273"/>
      <c r="W4" s="1273"/>
      <c r="X4" s="1273"/>
      <c r="Y4" s="1273"/>
      <c r="Z4" s="1273"/>
      <c r="AA4" s="1273"/>
      <c r="AB4" s="1273"/>
      <c r="AC4" s="1273"/>
      <c r="AD4" s="1273"/>
      <c r="AE4" s="1273"/>
      <c r="AF4" s="1273"/>
      <c r="AG4" s="1273"/>
      <c r="AH4" s="1273"/>
      <c r="AI4" s="1273"/>
      <c r="AJ4" s="1273"/>
      <c r="AK4" s="1273"/>
      <c r="AL4" s="1273"/>
      <c r="AM4" s="1273"/>
      <c r="AN4" s="1273"/>
      <c r="AO4" s="1273"/>
      <c r="AP4" s="1273"/>
      <c r="AQ4" s="1273"/>
      <c r="AR4" s="1273"/>
      <c r="AS4" s="1273"/>
      <c r="AT4" s="1273"/>
      <c r="AU4" s="1273"/>
      <c r="AV4" s="1273"/>
      <c r="AW4" s="1273"/>
      <c r="AX4" s="1273"/>
      <c r="AY4" s="1273"/>
      <c r="AZ4" s="1273"/>
      <c r="BA4" s="1273"/>
      <c r="BB4" s="1273"/>
      <c r="BC4" s="1273"/>
      <c r="BD4" s="1273"/>
      <c r="BE4" s="1273"/>
      <c r="BF4" s="1273"/>
      <c r="BG4" s="1273"/>
      <c r="BH4" s="1273"/>
      <c r="BI4" s="1273"/>
      <c r="BJ4" s="1273"/>
      <c r="BK4" s="1273"/>
      <c r="BL4" s="1273"/>
      <c r="BM4" s="1273"/>
      <c r="BN4" s="1273"/>
      <c r="BO4" s="1273"/>
      <c r="BP4" s="1273"/>
      <c r="BQ4" s="1273"/>
      <c r="BR4" s="1273"/>
      <c r="BS4" s="1273"/>
      <c r="BT4" s="1273"/>
      <c r="BU4" s="1273"/>
      <c r="BV4" s="1273"/>
      <c r="BW4" s="1273"/>
      <c r="BX4" s="1273"/>
      <c r="BY4" s="1273"/>
      <c r="BZ4" s="1273"/>
      <c r="CA4" s="1273"/>
      <c r="CB4" s="1273"/>
      <c r="CC4" s="1273"/>
      <c r="CD4" s="1273"/>
      <c r="CE4" s="1273"/>
      <c r="CF4" s="1273"/>
      <c r="CG4" s="1273"/>
      <c r="CH4" s="1273"/>
      <c r="CI4" s="1273"/>
      <c r="CJ4" s="1273"/>
      <c r="CK4" s="1273"/>
      <c r="CL4" s="1273"/>
      <c r="CM4" s="1273"/>
      <c r="CN4" s="1273"/>
      <c r="CO4" s="1273"/>
      <c r="CP4" s="1273"/>
      <c r="CQ4" s="1273"/>
      <c r="CR4" s="1273"/>
      <c r="CS4" s="1273"/>
      <c r="CT4" s="1273"/>
      <c r="CU4" s="1273"/>
      <c r="CV4" s="1273"/>
      <c r="CW4" s="1273"/>
      <c r="CX4" s="1273"/>
      <c r="CY4" s="1273"/>
      <c r="CZ4" s="1273"/>
      <c r="DA4" s="1273"/>
      <c r="DB4" s="1273"/>
      <c r="DC4" s="1273"/>
      <c r="DD4" s="1273"/>
      <c r="DE4" s="1273"/>
    </row>
    <row r="5" spans="1:109" s="247" customFormat="1" ht="13.5" x14ac:dyDescent="0.15">
      <c r="A5" s="1273"/>
      <c r="B5" s="1273"/>
      <c r="C5" s="1273"/>
      <c r="D5" s="1273"/>
      <c r="E5" s="1273"/>
      <c r="F5" s="1273"/>
      <c r="G5" s="1273"/>
      <c r="H5" s="1273"/>
      <c r="I5" s="1273"/>
      <c r="J5" s="1273"/>
      <c r="K5" s="1273"/>
      <c r="L5" s="1273"/>
      <c r="M5" s="1273"/>
      <c r="N5" s="1273"/>
      <c r="O5" s="1273"/>
      <c r="P5" s="1273"/>
      <c r="Q5" s="1273"/>
      <c r="R5" s="1273"/>
      <c r="S5" s="1273"/>
      <c r="T5" s="1273"/>
      <c r="U5" s="1273"/>
      <c r="V5" s="1273"/>
      <c r="W5" s="1273"/>
      <c r="X5" s="1273"/>
      <c r="Y5" s="1273"/>
      <c r="Z5" s="1273"/>
      <c r="AA5" s="1273"/>
      <c r="AB5" s="1273"/>
      <c r="AC5" s="1273"/>
      <c r="AD5" s="1273"/>
      <c r="AE5" s="1273"/>
      <c r="AF5" s="1273"/>
      <c r="AG5" s="1273"/>
      <c r="AH5" s="1273"/>
      <c r="AI5" s="1273"/>
      <c r="AJ5" s="1273"/>
      <c r="AK5" s="1273"/>
      <c r="AL5" s="1273"/>
      <c r="AM5" s="1273"/>
      <c r="AN5" s="1273"/>
      <c r="AO5" s="1273"/>
      <c r="AP5" s="1273"/>
      <c r="AQ5" s="1273"/>
      <c r="AR5" s="1273"/>
      <c r="AS5" s="1273"/>
      <c r="AT5" s="1273"/>
      <c r="AU5" s="1273"/>
      <c r="AV5" s="1273"/>
      <c r="AW5" s="1273"/>
      <c r="AX5" s="1273"/>
      <c r="AY5" s="1273"/>
      <c r="AZ5" s="1273"/>
      <c r="BA5" s="1273"/>
      <c r="BB5" s="1273"/>
      <c r="BC5" s="1273"/>
      <c r="BD5" s="1273"/>
      <c r="BE5" s="1273"/>
      <c r="BF5" s="1273"/>
      <c r="BG5" s="1273"/>
      <c r="BH5" s="1273"/>
      <c r="BI5" s="1273"/>
      <c r="BJ5" s="1273"/>
      <c r="BK5" s="1273"/>
      <c r="BL5" s="1273"/>
      <c r="BM5" s="1273"/>
      <c r="BN5" s="1273"/>
      <c r="BO5" s="1273"/>
      <c r="BP5" s="1273"/>
      <c r="BQ5" s="1273"/>
      <c r="BR5" s="1273"/>
      <c r="BS5" s="1273"/>
      <c r="BT5" s="1273"/>
      <c r="BU5" s="1273"/>
      <c r="BV5" s="1273"/>
      <c r="BW5" s="1273"/>
      <c r="BX5" s="1273"/>
      <c r="BY5" s="1273"/>
      <c r="BZ5" s="1273"/>
      <c r="CA5" s="1273"/>
      <c r="CB5" s="1273"/>
      <c r="CC5" s="1273"/>
      <c r="CD5" s="1273"/>
      <c r="CE5" s="1273"/>
      <c r="CF5" s="1273"/>
      <c r="CG5" s="1273"/>
      <c r="CH5" s="1273"/>
      <c r="CI5" s="1273"/>
      <c r="CJ5" s="1273"/>
      <c r="CK5" s="1273"/>
      <c r="CL5" s="1273"/>
      <c r="CM5" s="1273"/>
      <c r="CN5" s="1273"/>
      <c r="CO5" s="1273"/>
      <c r="CP5" s="1273"/>
      <c r="CQ5" s="1273"/>
      <c r="CR5" s="1273"/>
      <c r="CS5" s="1273"/>
      <c r="CT5" s="1273"/>
      <c r="CU5" s="1273"/>
      <c r="CV5" s="1273"/>
      <c r="CW5" s="1273"/>
      <c r="CX5" s="1273"/>
      <c r="CY5" s="1273"/>
      <c r="CZ5" s="1273"/>
      <c r="DA5" s="1273"/>
      <c r="DB5" s="1273"/>
      <c r="DC5" s="1273"/>
      <c r="DD5" s="1273"/>
      <c r="DE5" s="1273"/>
    </row>
    <row r="6" spans="1:109" s="247" customFormat="1" ht="13.5" x14ac:dyDescent="0.15">
      <c r="A6" s="1273"/>
      <c r="B6" s="1273"/>
      <c r="C6" s="1273"/>
      <c r="D6" s="1273"/>
      <c r="E6" s="1273"/>
      <c r="F6" s="1273"/>
      <c r="G6" s="1273"/>
      <c r="H6" s="1273"/>
      <c r="I6" s="1273"/>
      <c r="J6" s="1273"/>
      <c r="K6" s="1273"/>
      <c r="L6" s="1273"/>
      <c r="M6" s="1273"/>
      <c r="N6" s="1273"/>
      <c r="O6" s="1273"/>
      <c r="P6" s="1273"/>
      <c r="Q6" s="1273"/>
      <c r="R6" s="1273"/>
      <c r="S6" s="1273"/>
      <c r="T6" s="1273"/>
      <c r="U6" s="1273"/>
      <c r="V6" s="1273"/>
      <c r="W6" s="1273"/>
      <c r="X6" s="1273"/>
      <c r="Y6" s="1273"/>
      <c r="Z6" s="1273"/>
      <c r="AA6" s="1273"/>
      <c r="AB6" s="1273"/>
      <c r="AC6" s="1273"/>
      <c r="AD6" s="1273"/>
      <c r="AE6" s="1273"/>
      <c r="AF6" s="1273"/>
      <c r="AG6" s="1273"/>
      <c r="AH6" s="1273"/>
      <c r="AI6" s="1273"/>
      <c r="AJ6" s="1273"/>
      <c r="AK6" s="1273"/>
      <c r="AL6" s="1273"/>
      <c r="AM6" s="1273"/>
      <c r="AN6" s="1273"/>
      <c r="AO6" s="1273"/>
      <c r="AP6" s="1273"/>
      <c r="AQ6" s="1273"/>
      <c r="AR6" s="1273"/>
      <c r="AS6" s="1273"/>
      <c r="AT6" s="1273"/>
      <c r="AU6" s="1273"/>
      <c r="AV6" s="1273"/>
      <c r="AW6" s="1273"/>
      <c r="AX6" s="1273"/>
      <c r="AY6" s="1273"/>
      <c r="AZ6" s="1273"/>
      <c r="BA6" s="1273"/>
      <c r="BB6" s="1273"/>
      <c r="BC6" s="1273"/>
      <c r="BD6" s="1273"/>
      <c r="BE6" s="1273"/>
      <c r="BF6" s="1273"/>
      <c r="BG6" s="1273"/>
      <c r="BH6" s="1273"/>
      <c r="BI6" s="1273"/>
      <c r="BJ6" s="1273"/>
      <c r="BK6" s="1273"/>
      <c r="BL6" s="1273"/>
      <c r="BM6" s="1273"/>
      <c r="BN6" s="1273"/>
      <c r="BO6" s="1273"/>
      <c r="BP6" s="1273"/>
      <c r="BQ6" s="1273"/>
      <c r="BR6" s="1273"/>
      <c r="BS6" s="1273"/>
      <c r="BT6" s="1273"/>
      <c r="BU6" s="1273"/>
      <c r="BV6" s="1273"/>
      <c r="BW6" s="1273"/>
      <c r="BX6" s="1273"/>
      <c r="BY6" s="1273"/>
      <c r="BZ6" s="1273"/>
      <c r="CA6" s="1273"/>
      <c r="CB6" s="1273"/>
      <c r="CC6" s="1273"/>
      <c r="CD6" s="1273"/>
      <c r="CE6" s="1273"/>
      <c r="CF6" s="1273"/>
      <c r="CG6" s="1273"/>
      <c r="CH6" s="1273"/>
      <c r="CI6" s="1273"/>
      <c r="CJ6" s="1273"/>
      <c r="CK6" s="1273"/>
      <c r="CL6" s="1273"/>
      <c r="CM6" s="1273"/>
      <c r="CN6" s="1273"/>
      <c r="CO6" s="1273"/>
      <c r="CP6" s="1273"/>
      <c r="CQ6" s="1273"/>
      <c r="CR6" s="1273"/>
      <c r="CS6" s="1273"/>
      <c r="CT6" s="1273"/>
      <c r="CU6" s="1273"/>
      <c r="CV6" s="1273"/>
      <c r="CW6" s="1273"/>
      <c r="CX6" s="1273"/>
      <c r="CY6" s="1273"/>
      <c r="CZ6" s="1273"/>
      <c r="DA6" s="1273"/>
      <c r="DB6" s="1273"/>
      <c r="DC6" s="1273"/>
      <c r="DD6" s="1273"/>
      <c r="DE6" s="1273"/>
    </row>
    <row r="7" spans="1:109" s="247" customFormat="1" ht="13.5" x14ac:dyDescent="0.15">
      <c r="A7" s="1273"/>
      <c r="B7" s="1273"/>
      <c r="C7" s="1273"/>
      <c r="D7" s="1273"/>
      <c r="E7" s="1273"/>
      <c r="F7" s="1273"/>
      <c r="G7" s="1273"/>
      <c r="H7" s="1273"/>
      <c r="I7" s="1273"/>
      <c r="J7" s="1273"/>
      <c r="K7" s="1273"/>
      <c r="L7" s="1273"/>
      <c r="M7" s="1273"/>
      <c r="N7" s="1273"/>
      <c r="O7" s="1273"/>
      <c r="P7" s="1273"/>
      <c r="Q7" s="1273"/>
      <c r="R7" s="1273"/>
      <c r="S7" s="1273"/>
      <c r="T7" s="1273"/>
      <c r="U7" s="1273"/>
      <c r="V7" s="1273"/>
      <c r="W7" s="1273"/>
      <c r="X7" s="1273"/>
      <c r="Y7" s="1273"/>
      <c r="Z7" s="1273"/>
      <c r="AA7" s="1273"/>
      <c r="AB7" s="1273"/>
      <c r="AC7" s="1273"/>
      <c r="AD7" s="1273"/>
      <c r="AE7" s="1273"/>
      <c r="AF7" s="1273"/>
      <c r="AG7" s="1273"/>
      <c r="AH7" s="1273"/>
      <c r="AI7" s="1273"/>
      <c r="AJ7" s="1273"/>
      <c r="AK7" s="1273"/>
      <c r="AL7" s="1273"/>
      <c r="AM7" s="1273"/>
      <c r="AN7" s="1273"/>
      <c r="AO7" s="1273"/>
      <c r="AP7" s="1273"/>
      <c r="AQ7" s="1273"/>
      <c r="AR7" s="1273"/>
      <c r="AS7" s="1273"/>
      <c r="AT7" s="1273"/>
      <c r="AU7" s="1273"/>
      <c r="AV7" s="1273"/>
      <c r="AW7" s="1273"/>
      <c r="AX7" s="1273"/>
      <c r="AY7" s="1273"/>
      <c r="AZ7" s="1273"/>
      <c r="BA7" s="1273"/>
      <c r="BB7" s="1273"/>
      <c r="BC7" s="1273"/>
      <c r="BD7" s="1273"/>
      <c r="BE7" s="1273"/>
      <c r="BF7" s="1273"/>
      <c r="BG7" s="1273"/>
      <c r="BH7" s="1273"/>
      <c r="BI7" s="1273"/>
      <c r="BJ7" s="1273"/>
      <c r="BK7" s="1273"/>
      <c r="BL7" s="1273"/>
      <c r="BM7" s="1273"/>
      <c r="BN7" s="1273"/>
      <c r="BO7" s="1273"/>
      <c r="BP7" s="1273"/>
      <c r="BQ7" s="1273"/>
      <c r="BR7" s="1273"/>
      <c r="BS7" s="1273"/>
      <c r="BT7" s="1273"/>
      <c r="BU7" s="1273"/>
      <c r="BV7" s="1273"/>
      <c r="BW7" s="1273"/>
      <c r="BX7" s="1273"/>
      <c r="BY7" s="1273"/>
      <c r="BZ7" s="1273"/>
      <c r="CA7" s="1273"/>
      <c r="CB7" s="1273"/>
      <c r="CC7" s="1273"/>
      <c r="CD7" s="1273"/>
      <c r="CE7" s="1273"/>
      <c r="CF7" s="1273"/>
      <c r="CG7" s="1273"/>
      <c r="CH7" s="1273"/>
      <c r="CI7" s="1273"/>
      <c r="CJ7" s="1273"/>
      <c r="CK7" s="1273"/>
      <c r="CL7" s="1273"/>
      <c r="CM7" s="1273"/>
      <c r="CN7" s="1273"/>
      <c r="CO7" s="1273"/>
      <c r="CP7" s="1273"/>
      <c r="CQ7" s="1273"/>
      <c r="CR7" s="1273"/>
      <c r="CS7" s="1273"/>
      <c r="CT7" s="1273"/>
      <c r="CU7" s="1273"/>
      <c r="CV7" s="1273"/>
      <c r="CW7" s="1273"/>
      <c r="CX7" s="1273"/>
      <c r="CY7" s="1273"/>
      <c r="CZ7" s="1273"/>
      <c r="DA7" s="1273"/>
      <c r="DB7" s="1273"/>
      <c r="DC7" s="1273"/>
      <c r="DD7" s="1273"/>
      <c r="DE7" s="1273"/>
    </row>
    <row r="8" spans="1:109" s="247" customFormat="1" ht="13.5" x14ac:dyDescent="0.15">
      <c r="A8" s="1273"/>
      <c r="B8" s="1273"/>
      <c r="C8" s="1273"/>
      <c r="D8" s="1273"/>
      <c r="E8" s="1273"/>
      <c r="F8" s="1273"/>
      <c r="G8" s="1273"/>
      <c r="H8" s="1273"/>
      <c r="I8" s="1273"/>
      <c r="J8" s="1273"/>
      <c r="K8" s="1273"/>
      <c r="L8" s="1273"/>
      <c r="M8" s="1273"/>
      <c r="N8" s="1273"/>
      <c r="O8" s="1273"/>
      <c r="P8" s="1273"/>
      <c r="Q8" s="1273"/>
      <c r="R8" s="1273"/>
      <c r="S8" s="1273"/>
      <c r="T8" s="1273"/>
      <c r="U8" s="1273"/>
      <c r="V8" s="1273"/>
      <c r="W8" s="1273"/>
      <c r="X8" s="1273"/>
      <c r="Y8" s="1273"/>
      <c r="Z8" s="1273"/>
      <c r="AA8" s="1273"/>
      <c r="AB8" s="1273"/>
      <c r="AC8" s="1273"/>
      <c r="AD8" s="1273"/>
      <c r="AE8" s="1273"/>
      <c r="AF8" s="1273"/>
      <c r="AG8" s="1273"/>
      <c r="AH8" s="1273"/>
      <c r="AI8" s="1273"/>
      <c r="AJ8" s="1273"/>
      <c r="AK8" s="1273"/>
      <c r="AL8" s="1273"/>
      <c r="AM8" s="1273"/>
      <c r="AN8" s="1273"/>
      <c r="AO8" s="1273"/>
      <c r="AP8" s="1273"/>
      <c r="AQ8" s="1273"/>
      <c r="AR8" s="1273"/>
      <c r="AS8" s="1273"/>
      <c r="AT8" s="1273"/>
      <c r="AU8" s="1273"/>
      <c r="AV8" s="1273"/>
      <c r="AW8" s="1273"/>
      <c r="AX8" s="1273"/>
      <c r="AY8" s="1273"/>
      <c r="AZ8" s="1273"/>
      <c r="BA8" s="1273"/>
      <c r="BB8" s="1273"/>
      <c r="BC8" s="1273"/>
      <c r="BD8" s="1273"/>
      <c r="BE8" s="1273"/>
      <c r="BF8" s="1273"/>
      <c r="BG8" s="1273"/>
      <c r="BH8" s="1273"/>
      <c r="BI8" s="1273"/>
      <c r="BJ8" s="1273"/>
      <c r="BK8" s="1273"/>
      <c r="BL8" s="1273"/>
      <c r="BM8" s="1273"/>
      <c r="BN8" s="1273"/>
      <c r="BO8" s="1273"/>
      <c r="BP8" s="1273"/>
      <c r="BQ8" s="1273"/>
      <c r="BR8" s="1273"/>
      <c r="BS8" s="1273"/>
      <c r="BT8" s="1273"/>
      <c r="BU8" s="1273"/>
      <c r="BV8" s="1273"/>
      <c r="BW8" s="1273"/>
      <c r="BX8" s="1273"/>
      <c r="BY8" s="1273"/>
      <c r="BZ8" s="1273"/>
      <c r="CA8" s="1273"/>
      <c r="CB8" s="1273"/>
      <c r="CC8" s="1273"/>
      <c r="CD8" s="1273"/>
      <c r="CE8" s="1273"/>
      <c r="CF8" s="1273"/>
      <c r="CG8" s="1273"/>
      <c r="CH8" s="1273"/>
      <c r="CI8" s="1273"/>
      <c r="CJ8" s="1273"/>
      <c r="CK8" s="1273"/>
      <c r="CL8" s="1273"/>
      <c r="CM8" s="1273"/>
      <c r="CN8" s="1273"/>
      <c r="CO8" s="1273"/>
      <c r="CP8" s="1273"/>
      <c r="CQ8" s="1273"/>
      <c r="CR8" s="1273"/>
      <c r="CS8" s="1273"/>
      <c r="CT8" s="1273"/>
      <c r="CU8" s="1273"/>
      <c r="CV8" s="1273"/>
      <c r="CW8" s="1273"/>
      <c r="CX8" s="1273"/>
      <c r="CY8" s="1273"/>
      <c r="CZ8" s="1273"/>
      <c r="DA8" s="1273"/>
      <c r="DB8" s="1273"/>
      <c r="DC8" s="1273"/>
      <c r="DD8" s="1273"/>
      <c r="DE8" s="1273"/>
    </row>
    <row r="9" spans="1:109" s="247" customFormat="1" ht="13.5" x14ac:dyDescent="0.15">
      <c r="A9" s="1273"/>
      <c r="B9" s="1273"/>
      <c r="C9" s="1273"/>
      <c r="D9" s="1273"/>
      <c r="E9" s="1273"/>
      <c r="F9" s="1273"/>
      <c r="G9" s="1273"/>
      <c r="H9" s="1273"/>
      <c r="I9" s="1273"/>
      <c r="J9" s="1273"/>
      <c r="K9" s="1273"/>
      <c r="L9" s="1273"/>
      <c r="M9" s="1273"/>
      <c r="N9" s="1273"/>
      <c r="O9" s="1273"/>
      <c r="P9" s="1273"/>
      <c r="Q9" s="1273"/>
      <c r="R9" s="1273"/>
      <c r="S9" s="1273"/>
      <c r="T9" s="1273"/>
      <c r="U9" s="1273"/>
      <c r="V9" s="1273"/>
      <c r="W9" s="1273"/>
      <c r="X9" s="1273"/>
      <c r="Y9" s="1273"/>
      <c r="Z9" s="1273"/>
      <c r="AA9" s="1273"/>
      <c r="AB9" s="1273"/>
      <c r="AC9" s="1273"/>
      <c r="AD9" s="1273"/>
      <c r="AE9" s="1273"/>
      <c r="AF9" s="1273"/>
      <c r="AG9" s="1273"/>
      <c r="AH9" s="1273"/>
      <c r="AI9" s="1273"/>
      <c r="AJ9" s="1273"/>
      <c r="AK9" s="1273"/>
      <c r="AL9" s="1273"/>
      <c r="AM9" s="1273"/>
      <c r="AN9" s="1273"/>
      <c r="AO9" s="1273"/>
      <c r="AP9" s="1273"/>
      <c r="AQ9" s="1273"/>
      <c r="AR9" s="1273"/>
      <c r="AS9" s="1273"/>
      <c r="AT9" s="1273"/>
      <c r="AU9" s="1273"/>
      <c r="AV9" s="1273"/>
      <c r="AW9" s="1273"/>
      <c r="AX9" s="1273"/>
      <c r="AY9" s="1273"/>
      <c r="AZ9" s="1273"/>
      <c r="BA9" s="1273"/>
      <c r="BB9" s="1273"/>
      <c r="BC9" s="1273"/>
      <c r="BD9" s="1273"/>
      <c r="BE9" s="1273"/>
      <c r="BF9" s="1273"/>
      <c r="BG9" s="1273"/>
      <c r="BH9" s="1273"/>
      <c r="BI9" s="1273"/>
      <c r="BJ9" s="1273"/>
      <c r="BK9" s="1273"/>
      <c r="BL9" s="1273"/>
      <c r="BM9" s="1273"/>
      <c r="BN9" s="1273"/>
      <c r="BO9" s="1273"/>
      <c r="BP9" s="1273"/>
      <c r="BQ9" s="1273"/>
      <c r="BR9" s="1273"/>
      <c r="BS9" s="1273"/>
      <c r="BT9" s="1273"/>
      <c r="BU9" s="1273"/>
      <c r="BV9" s="1273"/>
      <c r="BW9" s="1273"/>
      <c r="BX9" s="1273"/>
      <c r="BY9" s="1273"/>
      <c r="BZ9" s="1273"/>
      <c r="CA9" s="1273"/>
      <c r="CB9" s="1273"/>
      <c r="CC9" s="1273"/>
      <c r="CD9" s="1273"/>
      <c r="CE9" s="1273"/>
      <c r="CF9" s="1273"/>
      <c r="CG9" s="1273"/>
      <c r="CH9" s="1273"/>
      <c r="CI9" s="1273"/>
      <c r="CJ9" s="1273"/>
      <c r="CK9" s="1273"/>
      <c r="CL9" s="1273"/>
      <c r="CM9" s="1273"/>
      <c r="CN9" s="1273"/>
      <c r="CO9" s="1273"/>
      <c r="CP9" s="1273"/>
      <c r="CQ9" s="1273"/>
      <c r="CR9" s="1273"/>
      <c r="CS9" s="1273"/>
      <c r="CT9" s="1273"/>
      <c r="CU9" s="1273"/>
      <c r="CV9" s="1273"/>
      <c r="CW9" s="1273"/>
      <c r="CX9" s="1273"/>
      <c r="CY9" s="1273"/>
      <c r="CZ9" s="1273"/>
      <c r="DA9" s="1273"/>
      <c r="DB9" s="1273"/>
      <c r="DC9" s="1273"/>
      <c r="DD9" s="1273"/>
      <c r="DE9" s="1273"/>
    </row>
    <row r="10" spans="1:109" s="247" customFormat="1" ht="13.5" x14ac:dyDescent="0.15">
      <c r="A10" s="1273"/>
      <c r="B10" s="1273"/>
      <c r="C10" s="1273"/>
      <c r="D10" s="1273"/>
      <c r="E10" s="1273"/>
      <c r="F10" s="1273"/>
      <c r="G10" s="1273"/>
      <c r="H10" s="1273"/>
      <c r="I10" s="1273"/>
      <c r="J10" s="1273"/>
      <c r="K10" s="1273"/>
      <c r="L10" s="1273"/>
      <c r="M10" s="1273"/>
      <c r="N10" s="1273"/>
      <c r="O10" s="1273"/>
      <c r="P10" s="1273"/>
      <c r="Q10" s="1273"/>
      <c r="R10" s="1273"/>
      <c r="S10" s="1273"/>
      <c r="T10" s="1273"/>
      <c r="U10" s="1273"/>
      <c r="V10" s="1273"/>
      <c r="W10" s="1273"/>
      <c r="X10" s="1273"/>
      <c r="Y10" s="1273"/>
      <c r="Z10" s="1273"/>
      <c r="AA10" s="1273"/>
      <c r="AB10" s="1273"/>
      <c r="AC10" s="1273"/>
      <c r="AD10" s="1273"/>
      <c r="AE10" s="1273"/>
      <c r="AF10" s="1273"/>
      <c r="AG10" s="1273"/>
      <c r="AH10" s="1273"/>
      <c r="AI10" s="1273"/>
      <c r="AJ10" s="1273"/>
      <c r="AK10" s="1273"/>
      <c r="AL10" s="1273"/>
      <c r="AM10" s="1273"/>
      <c r="AN10" s="1273"/>
      <c r="AO10" s="1273"/>
      <c r="AP10" s="1273"/>
      <c r="AQ10" s="1273"/>
      <c r="AR10" s="1273"/>
      <c r="AS10" s="1273"/>
      <c r="AT10" s="1273"/>
      <c r="AU10" s="1273"/>
      <c r="AV10" s="1273"/>
      <c r="AW10" s="1273"/>
      <c r="AX10" s="1273"/>
      <c r="AY10" s="1273"/>
      <c r="AZ10" s="1273"/>
      <c r="BA10" s="1273"/>
      <c r="BB10" s="1273"/>
      <c r="BC10" s="1273"/>
      <c r="BD10" s="1273"/>
      <c r="BE10" s="1273"/>
      <c r="BF10" s="1273"/>
      <c r="BG10" s="1273"/>
      <c r="BH10" s="1273"/>
      <c r="BI10" s="1273"/>
      <c r="BJ10" s="1273"/>
      <c r="BK10" s="1273"/>
      <c r="BL10" s="1273"/>
      <c r="BM10" s="1273"/>
      <c r="BN10" s="1273"/>
      <c r="BO10" s="1273"/>
      <c r="BP10" s="1273"/>
      <c r="BQ10" s="1273"/>
      <c r="BR10" s="1273"/>
      <c r="BS10" s="1273"/>
      <c r="BT10" s="1273"/>
      <c r="BU10" s="1273"/>
      <c r="BV10" s="1273"/>
      <c r="BW10" s="1273"/>
      <c r="BX10" s="1273"/>
      <c r="BY10" s="1273"/>
      <c r="BZ10" s="1273"/>
      <c r="CA10" s="1273"/>
      <c r="CB10" s="1273"/>
      <c r="CC10" s="1273"/>
      <c r="CD10" s="1273"/>
      <c r="CE10" s="1273"/>
      <c r="CF10" s="1273"/>
      <c r="CG10" s="1273"/>
      <c r="CH10" s="1273"/>
      <c r="CI10" s="1273"/>
      <c r="CJ10" s="1273"/>
      <c r="CK10" s="1273"/>
      <c r="CL10" s="1273"/>
      <c r="CM10" s="1273"/>
      <c r="CN10" s="1273"/>
      <c r="CO10" s="1273"/>
      <c r="CP10" s="1273"/>
      <c r="CQ10" s="1273"/>
      <c r="CR10" s="1273"/>
      <c r="CS10" s="1273"/>
      <c r="CT10" s="1273"/>
      <c r="CU10" s="1273"/>
      <c r="CV10" s="1273"/>
      <c r="CW10" s="1273"/>
      <c r="CX10" s="1273"/>
      <c r="CY10" s="1273"/>
      <c r="CZ10" s="1273"/>
      <c r="DA10" s="1273"/>
      <c r="DB10" s="1273"/>
      <c r="DC10" s="1273"/>
      <c r="DD10" s="1273"/>
      <c r="DE10" s="1273"/>
    </row>
    <row r="11" spans="1:109" s="247" customFormat="1" ht="13.5" x14ac:dyDescent="0.15">
      <c r="A11" s="1273"/>
      <c r="B11" s="1273"/>
      <c r="C11" s="1273"/>
      <c r="D11" s="1273"/>
      <c r="E11" s="1273"/>
      <c r="F11" s="1273"/>
      <c r="G11" s="1273"/>
      <c r="H11" s="1273"/>
      <c r="I11" s="1273"/>
      <c r="J11" s="1273"/>
      <c r="K11" s="1273"/>
      <c r="L11" s="1273"/>
      <c r="M11" s="1273"/>
      <c r="N11" s="1273"/>
      <c r="O11" s="1273"/>
      <c r="P11" s="1273"/>
      <c r="Q11" s="1273"/>
      <c r="R11" s="1273"/>
      <c r="S11" s="1273"/>
      <c r="T11" s="1273"/>
      <c r="U11" s="1273"/>
      <c r="V11" s="1273"/>
      <c r="W11" s="1273"/>
      <c r="X11" s="1273"/>
      <c r="Y11" s="1273"/>
      <c r="Z11" s="1273"/>
      <c r="AA11" s="1273"/>
      <c r="AB11" s="1273"/>
      <c r="AC11" s="1273"/>
      <c r="AD11" s="1273"/>
      <c r="AE11" s="1273"/>
      <c r="AF11" s="1273"/>
      <c r="AG11" s="1273"/>
      <c r="AH11" s="1273"/>
      <c r="AI11" s="1273"/>
      <c r="AJ11" s="1273"/>
      <c r="AK11" s="1273"/>
      <c r="AL11" s="1273"/>
      <c r="AM11" s="1273"/>
      <c r="AN11" s="1273"/>
      <c r="AO11" s="1273"/>
      <c r="AP11" s="1273"/>
      <c r="AQ11" s="1273"/>
      <c r="AR11" s="1273"/>
      <c r="AS11" s="1273"/>
      <c r="AT11" s="1273"/>
      <c r="AU11" s="1273"/>
      <c r="AV11" s="1273"/>
      <c r="AW11" s="1273"/>
      <c r="AX11" s="1273"/>
      <c r="AY11" s="1273"/>
      <c r="AZ11" s="1273"/>
      <c r="BA11" s="1273"/>
      <c r="BB11" s="1273"/>
      <c r="BC11" s="1273"/>
      <c r="BD11" s="1273"/>
      <c r="BE11" s="1273"/>
      <c r="BF11" s="1273"/>
      <c r="BG11" s="1273"/>
      <c r="BH11" s="1273"/>
      <c r="BI11" s="1273"/>
      <c r="BJ11" s="1273"/>
      <c r="BK11" s="1273"/>
      <c r="BL11" s="1273"/>
      <c r="BM11" s="1273"/>
      <c r="BN11" s="1273"/>
      <c r="BO11" s="1273"/>
      <c r="BP11" s="1273"/>
      <c r="BQ11" s="1273"/>
      <c r="BR11" s="1273"/>
      <c r="BS11" s="1273"/>
      <c r="BT11" s="1273"/>
      <c r="BU11" s="1273"/>
      <c r="BV11" s="1273"/>
      <c r="BW11" s="1273"/>
      <c r="BX11" s="1273"/>
      <c r="BY11" s="1273"/>
      <c r="BZ11" s="1273"/>
      <c r="CA11" s="1273"/>
      <c r="CB11" s="1273"/>
      <c r="CC11" s="1273"/>
      <c r="CD11" s="1273"/>
      <c r="CE11" s="1273"/>
      <c r="CF11" s="1273"/>
      <c r="CG11" s="1273"/>
      <c r="CH11" s="1273"/>
      <c r="CI11" s="1273"/>
      <c r="CJ11" s="1273"/>
      <c r="CK11" s="1273"/>
      <c r="CL11" s="1273"/>
      <c r="CM11" s="1273"/>
      <c r="CN11" s="1273"/>
      <c r="CO11" s="1273"/>
      <c r="CP11" s="1273"/>
      <c r="CQ11" s="1273"/>
      <c r="CR11" s="1273"/>
      <c r="CS11" s="1273"/>
      <c r="CT11" s="1273"/>
      <c r="CU11" s="1273"/>
      <c r="CV11" s="1273"/>
      <c r="CW11" s="1273"/>
      <c r="CX11" s="1273"/>
      <c r="CY11" s="1273"/>
      <c r="CZ11" s="1273"/>
      <c r="DA11" s="1273"/>
      <c r="DB11" s="1273"/>
      <c r="DC11" s="1273"/>
      <c r="DD11" s="1273"/>
      <c r="DE11" s="1273"/>
    </row>
    <row r="12" spans="1:109" s="247" customFormat="1" ht="13.5" x14ac:dyDescent="0.15">
      <c r="A12" s="1273"/>
      <c r="B12" s="1273"/>
      <c r="C12" s="1273"/>
      <c r="D12" s="1273"/>
      <c r="E12" s="1273"/>
      <c r="F12" s="1273"/>
      <c r="G12" s="1273"/>
      <c r="H12" s="1273"/>
      <c r="I12" s="1273"/>
      <c r="J12" s="1273"/>
      <c r="K12" s="1273"/>
      <c r="L12" s="1273"/>
      <c r="M12" s="1273"/>
      <c r="N12" s="1273"/>
      <c r="O12" s="1273"/>
      <c r="P12" s="1273"/>
      <c r="Q12" s="1273"/>
      <c r="R12" s="1273"/>
      <c r="S12" s="1273"/>
      <c r="T12" s="1273"/>
      <c r="U12" s="1273"/>
      <c r="V12" s="1273"/>
      <c r="W12" s="1273"/>
      <c r="X12" s="1273"/>
      <c r="Y12" s="1273"/>
      <c r="Z12" s="1273"/>
      <c r="AA12" s="1273"/>
      <c r="AB12" s="1273"/>
      <c r="AC12" s="1273"/>
      <c r="AD12" s="1273"/>
      <c r="AE12" s="1273"/>
      <c r="AF12" s="1273"/>
      <c r="AG12" s="1273"/>
      <c r="AH12" s="1273"/>
      <c r="AI12" s="1273"/>
      <c r="AJ12" s="1273"/>
      <c r="AK12" s="1273"/>
      <c r="AL12" s="1273"/>
      <c r="AM12" s="1273"/>
      <c r="AN12" s="1273"/>
      <c r="AO12" s="1273"/>
      <c r="AP12" s="1273"/>
      <c r="AQ12" s="1273"/>
      <c r="AR12" s="1273"/>
      <c r="AS12" s="1273"/>
      <c r="AT12" s="1273"/>
      <c r="AU12" s="1273"/>
      <c r="AV12" s="1273"/>
      <c r="AW12" s="1273"/>
      <c r="AX12" s="1273"/>
      <c r="AY12" s="1273"/>
      <c r="AZ12" s="1273"/>
      <c r="BA12" s="1273"/>
      <c r="BB12" s="1273"/>
      <c r="BC12" s="1273"/>
      <c r="BD12" s="1273"/>
      <c r="BE12" s="1273"/>
      <c r="BF12" s="1273"/>
      <c r="BG12" s="1273"/>
      <c r="BH12" s="1273"/>
      <c r="BI12" s="1273"/>
      <c r="BJ12" s="1273"/>
      <c r="BK12" s="1273"/>
      <c r="BL12" s="1273"/>
      <c r="BM12" s="1273"/>
      <c r="BN12" s="1273"/>
      <c r="BO12" s="1273"/>
      <c r="BP12" s="1273"/>
      <c r="BQ12" s="1273"/>
      <c r="BR12" s="1273"/>
      <c r="BS12" s="1273"/>
      <c r="BT12" s="1273"/>
      <c r="BU12" s="1273"/>
      <c r="BV12" s="1273"/>
      <c r="BW12" s="1273"/>
      <c r="BX12" s="1273"/>
      <c r="BY12" s="1273"/>
      <c r="BZ12" s="1273"/>
      <c r="CA12" s="1273"/>
      <c r="CB12" s="1273"/>
      <c r="CC12" s="1273"/>
      <c r="CD12" s="1273"/>
      <c r="CE12" s="1273"/>
      <c r="CF12" s="1273"/>
      <c r="CG12" s="1273"/>
      <c r="CH12" s="1273"/>
      <c r="CI12" s="1273"/>
      <c r="CJ12" s="1273"/>
      <c r="CK12" s="1273"/>
      <c r="CL12" s="1273"/>
      <c r="CM12" s="1273"/>
      <c r="CN12" s="1273"/>
      <c r="CO12" s="1273"/>
      <c r="CP12" s="1273"/>
      <c r="CQ12" s="1273"/>
      <c r="CR12" s="1273"/>
      <c r="CS12" s="1273"/>
      <c r="CT12" s="1273"/>
      <c r="CU12" s="1273"/>
      <c r="CV12" s="1273"/>
      <c r="CW12" s="1273"/>
      <c r="CX12" s="1273"/>
      <c r="CY12" s="1273"/>
      <c r="CZ12" s="1273"/>
      <c r="DA12" s="1273"/>
      <c r="DB12" s="1273"/>
      <c r="DC12" s="1273"/>
      <c r="DD12" s="1273"/>
      <c r="DE12" s="1273"/>
    </row>
    <row r="13" spans="1:109" s="247" customFormat="1" ht="13.5" x14ac:dyDescent="0.15">
      <c r="A13" s="1273"/>
      <c r="B13" s="1273"/>
      <c r="C13" s="1273"/>
      <c r="D13" s="1273"/>
      <c r="E13" s="1273"/>
      <c r="F13" s="1273"/>
      <c r="G13" s="1273"/>
      <c r="H13" s="1273"/>
      <c r="I13" s="1273"/>
      <c r="J13" s="1273"/>
      <c r="K13" s="1273"/>
      <c r="L13" s="1273"/>
      <c r="M13" s="1273"/>
      <c r="N13" s="1273"/>
      <c r="O13" s="1273"/>
      <c r="P13" s="1273"/>
      <c r="Q13" s="1273"/>
      <c r="R13" s="1273"/>
      <c r="S13" s="1273"/>
      <c r="T13" s="1273"/>
      <c r="U13" s="1273"/>
      <c r="V13" s="1273"/>
      <c r="W13" s="1273"/>
      <c r="X13" s="1273"/>
      <c r="Y13" s="1273"/>
      <c r="Z13" s="1273"/>
      <c r="AA13" s="1273"/>
      <c r="AB13" s="1273"/>
      <c r="AC13" s="1273"/>
      <c r="AD13" s="1273"/>
      <c r="AE13" s="1273"/>
      <c r="AF13" s="1273"/>
      <c r="AG13" s="1273"/>
      <c r="AH13" s="1273"/>
      <c r="AI13" s="1273"/>
      <c r="AJ13" s="1273"/>
      <c r="AK13" s="1273"/>
      <c r="AL13" s="1273"/>
      <c r="AM13" s="1273"/>
      <c r="AN13" s="1273"/>
      <c r="AO13" s="1273"/>
      <c r="AP13" s="1273"/>
      <c r="AQ13" s="1273"/>
      <c r="AR13" s="1273"/>
      <c r="AS13" s="1273"/>
      <c r="AT13" s="1273"/>
      <c r="AU13" s="1273"/>
      <c r="AV13" s="1273"/>
      <c r="AW13" s="1273"/>
      <c r="AX13" s="1273"/>
      <c r="AY13" s="1273"/>
      <c r="AZ13" s="1273"/>
      <c r="BA13" s="1273"/>
      <c r="BB13" s="1273"/>
      <c r="BC13" s="1273"/>
      <c r="BD13" s="1273"/>
      <c r="BE13" s="1273"/>
      <c r="BF13" s="1273"/>
      <c r="BG13" s="1273"/>
      <c r="BH13" s="1273"/>
      <c r="BI13" s="1273"/>
      <c r="BJ13" s="1273"/>
      <c r="BK13" s="1273"/>
      <c r="BL13" s="1273"/>
      <c r="BM13" s="1273"/>
      <c r="BN13" s="1273"/>
      <c r="BO13" s="1273"/>
      <c r="BP13" s="1273"/>
      <c r="BQ13" s="1273"/>
      <c r="BR13" s="1273"/>
      <c r="BS13" s="1273"/>
      <c r="BT13" s="1273"/>
      <c r="BU13" s="1273"/>
      <c r="BV13" s="1273"/>
      <c r="BW13" s="1273"/>
      <c r="BX13" s="1273"/>
      <c r="BY13" s="1273"/>
      <c r="BZ13" s="1273"/>
      <c r="CA13" s="1273"/>
      <c r="CB13" s="1273"/>
      <c r="CC13" s="1273"/>
      <c r="CD13" s="1273"/>
      <c r="CE13" s="1273"/>
      <c r="CF13" s="1273"/>
      <c r="CG13" s="1273"/>
      <c r="CH13" s="1273"/>
      <c r="CI13" s="1273"/>
      <c r="CJ13" s="1273"/>
      <c r="CK13" s="1273"/>
      <c r="CL13" s="1273"/>
      <c r="CM13" s="1273"/>
      <c r="CN13" s="1273"/>
      <c r="CO13" s="1273"/>
      <c r="CP13" s="1273"/>
      <c r="CQ13" s="1273"/>
      <c r="CR13" s="1273"/>
      <c r="CS13" s="1273"/>
      <c r="CT13" s="1273"/>
      <c r="CU13" s="1273"/>
      <c r="CV13" s="1273"/>
      <c r="CW13" s="1273"/>
      <c r="CX13" s="1273"/>
      <c r="CY13" s="1273"/>
      <c r="CZ13" s="1273"/>
      <c r="DA13" s="1273"/>
      <c r="DB13" s="1273"/>
      <c r="DC13" s="1273"/>
      <c r="DD13" s="1273"/>
      <c r="DE13" s="1273"/>
    </row>
    <row r="14" spans="1:109" s="247" customFormat="1" ht="13.5" x14ac:dyDescent="0.15">
      <c r="A14" s="1273"/>
      <c r="B14" s="1273"/>
      <c r="C14" s="1273"/>
      <c r="D14" s="1273"/>
      <c r="E14" s="1273"/>
      <c r="F14" s="1273"/>
      <c r="G14" s="1273"/>
      <c r="H14" s="1273"/>
      <c r="I14" s="1273"/>
      <c r="J14" s="1273"/>
      <c r="K14" s="1273"/>
      <c r="L14" s="1273"/>
      <c r="M14" s="1273"/>
      <c r="N14" s="1273"/>
      <c r="O14" s="1273"/>
      <c r="P14" s="1273"/>
      <c r="Q14" s="1273"/>
      <c r="R14" s="1273"/>
      <c r="S14" s="1273"/>
      <c r="T14" s="1273"/>
      <c r="U14" s="1273"/>
      <c r="V14" s="1273"/>
      <c r="W14" s="1273"/>
      <c r="X14" s="1273"/>
      <c r="Y14" s="1273"/>
      <c r="Z14" s="1273"/>
      <c r="AA14" s="1273"/>
      <c r="AB14" s="1273"/>
      <c r="AC14" s="1273"/>
      <c r="AD14" s="1273"/>
      <c r="AE14" s="1273"/>
      <c r="AF14" s="1273"/>
      <c r="AG14" s="1273"/>
      <c r="AH14" s="1273"/>
      <c r="AI14" s="1273"/>
      <c r="AJ14" s="1273"/>
      <c r="AK14" s="1273"/>
      <c r="AL14" s="1273"/>
      <c r="AM14" s="1273"/>
      <c r="AN14" s="1273"/>
      <c r="AO14" s="1273"/>
      <c r="AP14" s="1273"/>
      <c r="AQ14" s="1273"/>
      <c r="AR14" s="1273"/>
      <c r="AS14" s="1273"/>
      <c r="AT14" s="1273"/>
      <c r="AU14" s="1273"/>
      <c r="AV14" s="1273"/>
      <c r="AW14" s="1273"/>
      <c r="AX14" s="1273"/>
      <c r="AY14" s="1273"/>
      <c r="AZ14" s="1273"/>
      <c r="BA14" s="1273"/>
      <c r="BB14" s="1273"/>
      <c r="BC14" s="1273"/>
      <c r="BD14" s="1273"/>
      <c r="BE14" s="1273"/>
      <c r="BF14" s="1273"/>
      <c r="BG14" s="1273"/>
      <c r="BH14" s="1273"/>
      <c r="BI14" s="1273"/>
      <c r="BJ14" s="1273"/>
      <c r="BK14" s="1273"/>
      <c r="BL14" s="1273"/>
      <c r="BM14" s="1273"/>
      <c r="BN14" s="1273"/>
      <c r="BO14" s="1273"/>
      <c r="BP14" s="1273"/>
      <c r="BQ14" s="1273"/>
      <c r="BR14" s="1273"/>
      <c r="BS14" s="1273"/>
      <c r="BT14" s="1273"/>
      <c r="BU14" s="1273"/>
      <c r="BV14" s="1273"/>
      <c r="BW14" s="1273"/>
      <c r="BX14" s="1273"/>
      <c r="BY14" s="1273"/>
      <c r="BZ14" s="1273"/>
      <c r="CA14" s="1273"/>
      <c r="CB14" s="1273"/>
      <c r="CC14" s="1273"/>
      <c r="CD14" s="1273"/>
      <c r="CE14" s="1273"/>
      <c r="CF14" s="1273"/>
      <c r="CG14" s="1273"/>
      <c r="CH14" s="1273"/>
      <c r="CI14" s="1273"/>
      <c r="CJ14" s="1273"/>
      <c r="CK14" s="1273"/>
      <c r="CL14" s="1273"/>
      <c r="CM14" s="1273"/>
      <c r="CN14" s="1273"/>
      <c r="CO14" s="1273"/>
      <c r="CP14" s="1273"/>
      <c r="CQ14" s="1273"/>
      <c r="CR14" s="1273"/>
      <c r="CS14" s="1273"/>
      <c r="CT14" s="1273"/>
      <c r="CU14" s="1273"/>
      <c r="CV14" s="1273"/>
      <c r="CW14" s="1273"/>
      <c r="CX14" s="1273"/>
      <c r="CY14" s="1273"/>
      <c r="CZ14" s="1273"/>
      <c r="DA14" s="1273"/>
      <c r="DB14" s="1273"/>
      <c r="DC14" s="1273"/>
      <c r="DD14" s="1273"/>
      <c r="DE14" s="1273"/>
    </row>
    <row r="15" spans="1:109" s="247" customFormat="1" ht="13.5" x14ac:dyDescent="0.15">
      <c r="A15" s="1218"/>
      <c r="B15" s="1273"/>
      <c r="C15" s="1273"/>
      <c r="D15" s="1273"/>
      <c r="E15" s="1273"/>
      <c r="F15" s="1273"/>
      <c r="G15" s="1273"/>
      <c r="H15" s="1273"/>
      <c r="I15" s="1273"/>
      <c r="J15" s="1273"/>
      <c r="K15" s="1273"/>
      <c r="L15" s="1273"/>
      <c r="M15" s="1273"/>
      <c r="N15" s="1273"/>
      <c r="O15" s="1273"/>
      <c r="P15" s="1273"/>
      <c r="Q15" s="1273"/>
      <c r="R15" s="1273"/>
      <c r="S15" s="1273"/>
      <c r="T15" s="1273"/>
      <c r="U15" s="1273"/>
      <c r="V15" s="1273"/>
      <c r="W15" s="1273"/>
      <c r="X15" s="1273"/>
      <c r="Y15" s="1273"/>
      <c r="Z15" s="1273"/>
      <c r="AA15" s="1273"/>
      <c r="AB15" s="1273"/>
      <c r="AC15" s="1273"/>
      <c r="AD15" s="1273"/>
      <c r="AE15" s="1273"/>
      <c r="AF15" s="1273"/>
      <c r="AG15" s="1273"/>
      <c r="AH15" s="1273"/>
      <c r="AI15" s="1273"/>
      <c r="AJ15" s="1273"/>
      <c r="AK15" s="1273"/>
      <c r="AL15" s="1273"/>
      <c r="AM15" s="1273"/>
      <c r="AN15" s="1273"/>
      <c r="AO15" s="1273"/>
      <c r="AP15" s="1273"/>
      <c r="AQ15" s="1273"/>
      <c r="AR15" s="1273"/>
      <c r="AS15" s="1273"/>
      <c r="AT15" s="1273"/>
      <c r="AU15" s="1273"/>
      <c r="AV15" s="1273"/>
      <c r="AW15" s="1273"/>
      <c r="AX15" s="1273"/>
      <c r="AY15" s="1273"/>
      <c r="AZ15" s="1273"/>
      <c r="BA15" s="1273"/>
      <c r="BB15" s="1273"/>
      <c r="BC15" s="1273"/>
      <c r="BD15" s="1273"/>
      <c r="BE15" s="1273"/>
      <c r="BF15" s="1273"/>
      <c r="BG15" s="1273"/>
      <c r="BH15" s="1273"/>
      <c r="BI15" s="1273"/>
      <c r="BJ15" s="1273"/>
      <c r="BK15" s="1273"/>
      <c r="BL15" s="1273"/>
      <c r="BM15" s="1273"/>
      <c r="BN15" s="1273"/>
      <c r="BO15" s="1273"/>
      <c r="BP15" s="1273"/>
      <c r="BQ15" s="1273"/>
      <c r="BR15" s="1273"/>
      <c r="BS15" s="1273"/>
      <c r="BT15" s="1273"/>
      <c r="BU15" s="1273"/>
      <c r="BV15" s="1273"/>
      <c r="BW15" s="1273"/>
      <c r="BX15" s="1273"/>
      <c r="BY15" s="1273"/>
      <c r="BZ15" s="1273"/>
      <c r="CA15" s="1273"/>
      <c r="CB15" s="1273"/>
      <c r="CC15" s="1273"/>
      <c r="CD15" s="1273"/>
      <c r="CE15" s="1273"/>
      <c r="CF15" s="1273"/>
      <c r="CG15" s="1273"/>
      <c r="CH15" s="1273"/>
      <c r="CI15" s="1273"/>
      <c r="CJ15" s="1273"/>
      <c r="CK15" s="1273"/>
      <c r="CL15" s="1273"/>
      <c r="CM15" s="1273"/>
      <c r="CN15" s="1273"/>
      <c r="CO15" s="1273"/>
      <c r="CP15" s="1273"/>
      <c r="CQ15" s="1273"/>
      <c r="CR15" s="1273"/>
      <c r="CS15" s="1273"/>
      <c r="CT15" s="1273"/>
      <c r="CU15" s="1273"/>
      <c r="CV15" s="1273"/>
      <c r="CW15" s="1273"/>
      <c r="CX15" s="1273"/>
      <c r="CY15" s="1273"/>
      <c r="CZ15" s="1273"/>
      <c r="DA15" s="1273"/>
      <c r="DB15" s="1273"/>
      <c r="DC15" s="1273"/>
      <c r="DD15" s="1273"/>
      <c r="DE15" s="1273"/>
    </row>
    <row r="16" spans="1:109" s="247" customFormat="1" ht="13.5" x14ac:dyDescent="0.15">
      <c r="A16" s="1218"/>
      <c r="B16" s="1273"/>
      <c r="C16" s="1273"/>
      <c r="D16" s="1273"/>
      <c r="E16" s="1273"/>
      <c r="F16" s="1273"/>
      <c r="G16" s="1273"/>
      <c r="H16" s="1273"/>
      <c r="I16" s="1273"/>
      <c r="J16" s="1273"/>
      <c r="K16" s="1273"/>
      <c r="L16" s="1273"/>
      <c r="M16" s="1273"/>
      <c r="N16" s="1273"/>
      <c r="O16" s="1273"/>
      <c r="P16" s="1273"/>
      <c r="Q16" s="1273"/>
      <c r="R16" s="1273"/>
      <c r="S16" s="1273"/>
      <c r="T16" s="1273"/>
      <c r="U16" s="1273"/>
      <c r="V16" s="1273"/>
      <c r="W16" s="1273"/>
      <c r="X16" s="1273"/>
      <c r="Y16" s="1273"/>
      <c r="Z16" s="1273"/>
      <c r="AA16" s="1273"/>
      <c r="AB16" s="1273"/>
      <c r="AC16" s="1273"/>
      <c r="AD16" s="1273"/>
      <c r="AE16" s="1273"/>
      <c r="AF16" s="1273"/>
      <c r="AG16" s="1273"/>
      <c r="AH16" s="1273"/>
      <c r="AI16" s="1273"/>
      <c r="AJ16" s="1273"/>
      <c r="AK16" s="1273"/>
      <c r="AL16" s="1273"/>
      <c r="AM16" s="1273"/>
      <c r="AN16" s="1273"/>
      <c r="AO16" s="1273"/>
      <c r="AP16" s="1273"/>
      <c r="AQ16" s="1273"/>
      <c r="AR16" s="1273"/>
      <c r="AS16" s="1273"/>
      <c r="AT16" s="1273"/>
      <c r="AU16" s="1273"/>
      <c r="AV16" s="1273"/>
      <c r="AW16" s="1273"/>
      <c r="AX16" s="1273"/>
      <c r="AY16" s="1273"/>
      <c r="AZ16" s="1273"/>
      <c r="BA16" s="1273"/>
      <c r="BB16" s="1273"/>
      <c r="BC16" s="1273"/>
      <c r="BD16" s="1273"/>
      <c r="BE16" s="1273"/>
      <c r="BF16" s="1273"/>
      <c r="BG16" s="1273"/>
      <c r="BH16" s="1273"/>
      <c r="BI16" s="1273"/>
      <c r="BJ16" s="1273"/>
      <c r="BK16" s="1273"/>
      <c r="BL16" s="1273"/>
      <c r="BM16" s="1273"/>
      <c r="BN16" s="1273"/>
      <c r="BO16" s="1273"/>
      <c r="BP16" s="1273"/>
      <c r="BQ16" s="1273"/>
      <c r="BR16" s="1273"/>
      <c r="BS16" s="1273"/>
      <c r="BT16" s="1273"/>
      <c r="BU16" s="1273"/>
      <c r="BV16" s="1273"/>
      <c r="BW16" s="1273"/>
      <c r="BX16" s="1273"/>
      <c r="BY16" s="1273"/>
      <c r="BZ16" s="1273"/>
      <c r="CA16" s="1273"/>
      <c r="CB16" s="1273"/>
      <c r="CC16" s="1273"/>
      <c r="CD16" s="1273"/>
      <c r="CE16" s="1273"/>
      <c r="CF16" s="1273"/>
      <c r="CG16" s="1273"/>
      <c r="CH16" s="1273"/>
      <c r="CI16" s="1273"/>
      <c r="CJ16" s="1273"/>
      <c r="CK16" s="1273"/>
      <c r="CL16" s="1273"/>
      <c r="CM16" s="1273"/>
      <c r="CN16" s="1273"/>
      <c r="CO16" s="1273"/>
      <c r="CP16" s="1273"/>
      <c r="CQ16" s="1273"/>
      <c r="CR16" s="1273"/>
      <c r="CS16" s="1273"/>
      <c r="CT16" s="1273"/>
      <c r="CU16" s="1273"/>
      <c r="CV16" s="1273"/>
      <c r="CW16" s="1273"/>
      <c r="CX16" s="1273"/>
      <c r="CY16" s="1273"/>
      <c r="CZ16" s="1273"/>
      <c r="DA16" s="1273"/>
      <c r="DB16" s="1273"/>
      <c r="DC16" s="1273"/>
      <c r="DD16" s="1273"/>
      <c r="DE16" s="1273"/>
    </row>
    <row r="17" spans="1:109" s="247" customFormat="1" ht="13.5" x14ac:dyDescent="0.15">
      <c r="A17" s="1218"/>
      <c r="B17" s="1273"/>
      <c r="C17" s="1273"/>
      <c r="D17" s="1273"/>
      <c r="E17" s="1273"/>
      <c r="F17" s="1273"/>
      <c r="G17" s="1273"/>
      <c r="H17" s="1273"/>
      <c r="I17" s="1273"/>
      <c r="J17" s="1273"/>
      <c r="K17" s="1273"/>
      <c r="L17" s="1273"/>
      <c r="M17" s="1273"/>
      <c r="N17" s="1273"/>
      <c r="O17" s="1273"/>
      <c r="P17" s="1273"/>
      <c r="Q17" s="1273"/>
      <c r="R17" s="1273"/>
      <c r="S17" s="1273"/>
      <c r="T17" s="1273"/>
      <c r="U17" s="1273"/>
      <c r="V17" s="1273"/>
      <c r="W17" s="1273"/>
      <c r="X17" s="1273"/>
      <c r="Y17" s="1273"/>
      <c r="Z17" s="1273"/>
      <c r="AA17" s="1273"/>
      <c r="AB17" s="1273"/>
      <c r="AC17" s="1273"/>
      <c r="AD17" s="1273"/>
      <c r="AE17" s="1273"/>
      <c r="AF17" s="1273"/>
      <c r="AG17" s="1273"/>
      <c r="AH17" s="1273"/>
      <c r="AI17" s="1273"/>
      <c r="AJ17" s="1273"/>
      <c r="AK17" s="1273"/>
      <c r="AL17" s="1273"/>
      <c r="AM17" s="1273"/>
      <c r="AN17" s="1273"/>
      <c r="AO17" s="1273"/>
      <c r="AP17" s="1273"/>
      <c r="AQ17" s="1273"/>
      <c r="AR17" s="1273"/>
      <c r="AS17" s="1273"/>
      <c r="AT17" s="1273"/>
      <c r="AU17" s="1273"/>
      <c r="AV17" s="1273"/>
      <c r="AW17" s="1273"/>
      <c r="AX17" s="1273"/>
      <c r="AY17" s="1273"/>
      <c r="AZ17" s="1273"/>
      <c r="BA17" s="1273"/>
      <c r="BB17" s="1273"/>
      <c r="BC17" s="1273"/>
      <c r="BD17" s="1273"/>
      <c r="BE17" s="1273"/>
      <c r="BF17" s="1273"/>
      <c r="BG17" s="1273"/>
      <c r="BH17" s="1273"/>
      <c r="BI17" s="1273"/>
      <c r="BJ17" s="1273"/>
      <c r="BK17" s="1273"/>
      <c r="BL17" s="1273"/>
      <c r="BM17" s="1273"/>
      <c r="BN17" s="1273"/>
      <c r="BO17" s="1273"/>
      <c r="BP17" s="1273"/>
      <c r="BQ17" s="1273"/>
      <c r="BR17" s="1273"/>
      <c r="BS17" s="1273"/>
      <c r="BT17" s="1273"/>
      <c r="BU17" s="1273"/>
      <c r="BV17" s="1273"/>
      <c r="BW17" s="1273"/>
      <c r="BX17" s="1273"/>
      <c r="BY17" s="1273"/>
      <c r="BZ17" s="1273"/>
      <c r="CA17" s="1273"/>
      <c r="CB17" s="1273"/>
      <c r="CC17" s="1273"/>
      <c r="CD17" s="1273"/>
      <c r="CE17" s="1273"/>
      <c r="CF17" s="1273"/>
      <c r="CG17" s="1273"/>
      <c r="CH17" s="1273"/>
      <c r="CI17" s="1273"/>
      <c r="CJ17" s="1273"/>
      <c r="CK17" s="1273"/>
      <c r="CL17" s="1273"/>
      <c r="CM17" s="1273"/>
      <c r="CN17" s="1273"/>
      <c r="CO17" s="1273"/>
      <c r="CP17" s="1273"/>
      <c r="CQ17" s="1273"/>
      <c r="CR17" s="1273"/>
      <c r="CS17" s="1273"/>
      <c r="CT17" s="1273"/>
      <c r="CU17" s="1273"/>
      <c r="CV17" s="1273"/>
      <c r="CW17" s="1273"/>
      <c r="CX17" s="1273"/>
      <c r="CY17" s="1273"/>
      <c r="CZ17" s="1273"/>
      <c r="DA17" s="1273"/>
      <c r="DB17" s="1273"/>
      <c r="DC17" s="1273"/>
      <c r="DD17" s="1273"/>
      <c r="DE17" s="1273"/>
    </row>
    <row r="18" spans="1:109" s="247" customFormat="1" ht="13.5" x14ac:dyDescent="0.15">
      <c r="A18" s="1218"/>
      <c r="B18" s="1273"/>
      <c r="C18" s="1273"/>
      <c r="D18" s="1273"/>
      <c r="E18" s="1273"/>
      <c r="F18" s="1273"/>
      <c r="G18" s="1273"/>
      <c r="H18" s="1273"/>
      <c r="I18" s="1273"/>
      <c r="J18" s="1273"/>
      <c r="K18" s="1273"/>
      <c r="L18" s="1273"/>
      <c r="M18" s="1273"/>
      <c r="N18" s="1273"/>
      <c r="O18" s="1273"/>
      <c r="P18" s="1273"/>
      <c r="Q18" s="1273"/>
      <c r="R18" s="1273"/>
      <c r="S18" s="1273"/>
      <c r="T18" s="1273"/>
      <c r="U18" s="1273"/>
      <c r="V18" s="1273"/>
      <c r="W18" s="1273"/>
      <c r="X18" s="1273"/>
      <c r="Y18" s="1273"/>
      <c r="Z18" s="1273"/>
      <c r="AA18" s="1273"/>
      <c r="AB18" s="1273"/>
      <c r="AC18" s="1273"/>
      <c r="AD18" s="1273"/>
      <c r="AE18" s="1273"/>
      <c r="AF18" s="1273"/>
      <c r="AG18" s="1273"/>
      <c r="AH18" s="1273"/>
      <c r="AI18" s="1273"/>
      <c r="AJ18" s="1273"/>
      <c r="AK18" s="1273"/>
      <c r="AL18" s="1273"/>
      <c r="AM18" s="1273"/>
      <c r="AN18" s="1273"/>
      <c r="AO18" s="1273"/>
      <c r="AP18" s="1273"/>
      <c r="AQ18" s="1273"/>
      <c r="AR18" s="1273"/>
      <c r="AS18" s="1273"/>
      <c r="AT18" s="1273"/>
      <c r="AU18" s="1273"/>
      <c r="AV18" s="1273"/>
      <c r="AW18" s="1273"/>
      <c r="AX18" s="1273"/>
      <c r="AY18" s="1273"/>
      <c r="AZ18" s="1273"/>
      <c r="BA18" s="1273"/>
      <c r="BB18" s="1273"/>
      <c r="BC18" s="1273"/>
      <c r="BD18" s="1273"/>
      <c r="BE18" s="1273"/>
      <c r="BF18" s="1273"/>
      <c r="BG18" s="1273"/>
      <c r="BH18" s="1273"/>
      <c r="BI18" s="1273"/>
      <c r="BJ18" s="1273"/>
      <c r="BK18" s="1273"/>
      <c r="BL18" s="1273"/>
      <c r="BM18" s="1273"/>
      <c r="BN18" s="1273"/>
      <c r="BO18" s="1273"/>
      <c r="BP18" s="1273"/>
      <c r="BQ18" s="1273"/>
      <c r="BR18" s="1273"/>
      <c r="BS18" s="1273"/>
      <c r="BT18" s="1273"/>
      <c r="BU18" s="1273"/>
      <c r="BV18" s="1273"/>
      <c r="BW18" s="1273"/>
      <c r="BX18" s="1273"/>
      <c r="BY18" s="1273"/>
      <c r="BZ18" s="1273"/>
      <c r="CA18" s="1273"/>
      <c r="CB18" s="1273"/>
      <c r="CC18" s="1273"/>
      <c r="CD18" s="1273"/>
      <c r="CE18" s="1273"/>
      <c r="CF18" s="1273"/>
      <c r="CG18" s="1273"/>
      <c r="CH18" s="1273"/>
      <c r="CI18" s="1273"/>
      <c r="CJ18" s="1273"/>
      <c r="CK18" s="1273"/>
      <c r="CL18" s="1273"/>
      <c r="CM18" s="1273"/>
      <c r="CN18" s="1273"/>
      <c r="CO18" s="1273"/>
      <c r="CP18" s="1273"/>
      <c r="CQ18" s="1273"/>
      <c r="CR18" s="1273"/>
      <c r="CS18" s="1273"/>
      <c r="CT18" s="1273"/>
      <c r="CU18" s="1273"/>
      <c r="CV18" s="1273"/>
      <c r="CW18" s="1273"/>
      <c r="CX18" s="1273"/>
      <c r="CY18" s="1273"/>
      <c r="CZ18" s="1273"/>
      <c r="DA18" s="1273"/>
      <c r="DB18" s="1273"/>
      <c r="DC18" s="1273"/>
      <c r="DD18" s="1273"/>
      <c r="DE18" s="1273"/>
    </row>
    <row r="19" spans="1:109" ht="13.5" x14ac:dyDescent="0.15">
      <c r="DD19" s="1218"/>
      <c r="DE19" s="1218"/>
    </row>
    <row r="20" spans="1:109" ht="13.5" x14ac:dyDescent="0.15">
      <c r="DD20" s="1218"/>
      <c r="DE20" s="1218"/>
    </row>
    <row r="21" spans="1:109" ht="17.25" customHeight="1" x14ac:dyDescent="0.15">
      <c r="B21" s="1272"/>
      <c r="C21" s="1269"/>
      <c r="D21" s="1269"/>
      <c r="E21" s="1269"/>
      <c r="F21" s="1269"/>
      <c r="G21" s="1269"/>
      <c r="H21" s="1269"/>
      <c r="I21" s="1269"/>
      <c r="J21" s="1269"/>
      <c r="K21" s="1269"/>
      <c r="L21" s="1269"/>
      <c r="M21" s="1269"/>
      <c r="N21" s="1271"/>
      <c r="O21" s="1269"/>
      <c r="P21" s="1269"/>
      <c r="Q21" s="1269"/>
      <c r="R21" s="1269"/>
      <c r="S21" s="1269"/>
      <c r="T21" s="1269"/>
      <c r="U21" s="1269"/>
      <c r="V21" s="1269"/>
      <c r="W21" s="1269"/>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69"/>
      <c r="AS21" s="1269"/>
      <c r="AT21" s="1271"/>
      <c r="AU21" s="1269"/>
      <c r="AV21" s="1269"/>
      <c r="AW21" s="1269"/>
      <c r="AX21" s="1269"/>
      <c r="AY21" s="1269"/>
      <c r="AZ21" s="1269"/>
      <c r="BA21" s="1269"/>
      <c r="BB21" s="1269"/>
      <c r="BC21" s="1269"/>
      <c r="BD21" s="1269"/>
      <c r="BE21" s="1269"/>
      <c r="BF21" s="1271"/>
      <c r="BG21" s="1269"/>
      <c r="BH21" s="1269"/>
      <c r="BI21" s="1269"/>
      <c r="BJ21" s="1269"/>
      <c r="BK21" s="1269"/>
      <c r="BL21" s="1269"/>
      <c r="BM21" s="1269"/>
      <c r="BN21" s="1269"/>
      <c r="BO21" s="1269"/>
      <c r="BP21" s="1269"/>
      <c r="BQ21" s="1269"/>
      <c r="BR21" s="1271"/>
      <c r="BS21" s="1269"/>
      <c r="BT21" s="1269"/>
      <c r="BU21" s="1269"/>
      <c r="BV21" s="1269"/>
      <c r="BW21" s="1269"/>
      <c r="BX21" s="1269"/>
      <c r="BY21" s="1269"/>
      <c r="BZ21" s="1269"/>
      <c r="CA21" s="1269"/>
      <c r="CB21" s="1269"/>
      <c r="CC21" s="1269"/>
      <c r="CD21" s="1271"/>
      <c r="CE21" s="1269"/>
      <c r="CF21" s="1269"/>
      <c r="CG21" s="1269"/>
      <c r="CH21" s="1269"/>
      <c r="CI21" s="1269"/>
      <c r="CJ21" s="1269"/>
      <c r="CK21" s="1269"/>
      <c r="CL21" s="1269"/>
      <c r="CM21" s="1269"/>
      <c r="CN21" s="1269"/>
      <c r="CO21" s="1269"/>
      <c r="CP21" s="1271"/>
      <c r="CQ21" s="1269"/>
      <c r="CR21" s="1269"/>
      <c r="CS21" s="1269"/>
      <c r="CT21" s="1269"/>
      <c r="CU21" s="1269"/>
      <c r="CV21" s="1269"/>
      <c r="CW21" s="1269"/>
      <c r="CX21" s="1269"/>
      <c r="CY21" s="1269"/>
      <c r="CZ21" s="1269"/>
      <c r="DA21" s="1269"/>
      <c r="DB21" s="1271"/>
      <c r="DC21" s="1269"/>
      <c r="DD21" s="1268"/>
      <c r="DE21" s="1218"/>
    </row>
    <row r="22" spans="1:109" ht="17.25" customHeight="1" x14ac:dyDescent="0.15">
      <c r="B22" s="1219"/>
    </row>
    <row r="23" spans="1:109" ht="13.5" x14ac:dyDescent="0.15">
      <c r="B23" s="1219"/>
    </row>
    <row r="24" spans="1:109" ht="13.5" x14ac:dyDescent="0.15">
      <c r="B24" s="1219"/>
    </row>
    <row r="25" spans="1:109" ht="13.5" x14ac:dyDescent="0.15">
      <c r="B25" s="1219"/>
    </row>
    <row r="26" spans="1:109" ht="13.5" x14ac:dyDescent="0.15">
      <c r="B26" s="1219"/>
    </row>
    <row r="27" spans="1:109" ht="13.5" x14ac:dyDescent="0.15">
      <c r="B27" s="1219"/>
    </row>
    <row r="28" spans="1:109" ht="13.5" x14ac:dyDescent="0.15">
      <c r="B28" s="1219"/>
    </row>
    <row r="29" spans="1:109" ht="13.5" x14ac:dyDescent="0.15">
      <c r="B29" s="1219"/>
    </row>
    <row r="30" spans="1:109" ht="13.5" x14ac:dyDescent="0.15">
      <c r="B30" s="1219"/>
    </row>
    <row r="31" spans="1:109" ht="13.5" x14ac:dyDescent="0.15">
      <c r="B31" s="1219"/>
    </row>
    <row r="32" spans="1:109" ht="13.5" x14ac:dyDescent="0.15">
      <c r="B32" s="1219"/>
    </row>
    <row r="33" spans="2:109" ht="13.5" x14ac:dyDescent="0.15">
      <c r="B33" s="1219"/>
    </row>
    <row r="34" spans="2:109" ht="13.5" x14ac:dyDescent="0.15">
      <c r="B34" s="1219"/>
    </row>
    <row r="35" spans="2:109" ht="13.5" x14ac:dyDescent="0.15">
      <c r="B35" s="1219"/>
    </row>
    <row r="36" spans="2:109" ht="13.5" x14ac:dyDescent="0.15">
      <c r="B36" s="1219"/>
    </row>
    <row r="37" spans="2:109" ht="13.5" x14ac:dyDescent="0.15">
      <c r="B37" s="1219"/>
    </row>
    <row r="38" spans="2:109" ht="13.5" x14ac:dyDescent="0.15">
      <c r="B38" s="1219"/>
    </row>
    <row r="39" spans="2:109" ht="13.5" x14ac:dyDescent="0.15">
      <c r="B39" s="1223"/>
      <c r="C39" s="1222"/>
      <c r="D39" s="1222"/>
      <c r="E39" s="1222"/>
      <c r="F39" s="1222"/>
      <c r="G39" s="1222"/>
      <c r="H39" s="1222"/>
      <c r="I39" s="1222"/>
      <c r="J39" s="1222"/>
      <c r="K39" s="1222"/>
      <c r="L39" s="1222"/>
      <c r="M39" s="1222"/>
      <c r="N39" s="1222"/>
      <c r="O39" s="1222"/>
      <c r="P39" s="1222"/>
      <c r="Q39" s="1222"/>
      <c r="R39" s="1222"/>
      <c r="S39" s="1222"/>
      <c r="T39" s="1222"/>
      <c r="U39" s="1222"/>
      <c r="V39" s="1222"/>
      <c r="W39" s="1222"/>
      <c r="X39" s="1222"/>
      <c r="Y39" s="1222"/>
      <c r="Z39" s="1222"/>
      <c r="AA39" s="1222"/>
      <c r="AB39" s="1222"/>
      <c r="AC39" s="1222"/>
      <c r="AD39" s="1222"/>
      <c r="AE39" s="1222"/>
      <c r="AF39" s="1222"/>
      <c r="AG39" s="1222"/>
      <c r="AH39" s="1222"/>
      <c r="AI39" s="1222"/>
      <c r="AJ39" s="1222"/>
      <c r="AK39" s="1222"/>
      <c r="AL39" s="1222"/>
      <c r="AM39" s="1222"/>
      <c r="AN39" s="1222"/>
      <c r="AO39" s="1222"/>
      <c r="AP39" s="1222"/>
      <c r="AQ39" s="1222"/>
      <c r="AR39" s="1222"/>
      <c r="AS39" s="1222"/>
      <c r="AT39" s="1222"/>
      <c r="AU39" s="1222"/>
      <c r="AV39" s="1222"/>
      <c r="AW39" s="1222"/>
      <c r="AX39" s="1222"/>
      <c r="AY39" s="1222"/>
      <c r="AZ39" s="1222"/>
      <c r="BA39" s="1222"/>
      <c r="BB39" s="1222"/>
      <c r="BC39" s="1222"/>
      <c r="BD39" s="1222"/>
      <c r="BE39" s="1222"/>
      <c r="BF39" s="1222"/>
      <c r="BG39" s="1222"/>
      <c r="BH39" s="1222"/>
      <c r="BI39" s="1222"/>
      <c r="BJ39" s="1222"/>
      <c r="BK39" s="1222"/>
      <c r="BL39" s="1222"/>
      <c r="BM39" s="1222"/>
      <c r="BN39" s="1222"/>
      <c r="BO39" s="1222"/>
      <c r="BP39" s="1222"/>
      <c r="BQ39" s="1222"/>
      <c r="BR39" s="1222"/>
      <c r="BS39" s="1222"/>
      <c r="BT39" s="1222"/>
      <c r="BU39" s="1222"/>
      <c r="BV39" s="1222"/>
      <c r="BW39" s="1222"/>
      <c r="BX39" s="1222"/>
      <c r="BY39" s="1222"/>
      <c r="BZ39" s="1222"/>
      <c r="CA39" s="1222"/>
      <c r="CB39" s="1222"/>
      <c r="CC39" s="1222"/>
      <c r="CD39" s="1222"/>
      <c r="CE39" s="1222"/>
      <c r="CF39" s="1222"/>
      <c r="CG39" s="1222"/>
      <c r="CH39" s="1222"/>
      <c r="CI39" s="1222"/>
      <c r="CJ39" s="1222"/>
      <c r="CK39" s="1222"/>
      <c r="CL39" s="1222"/>
      <c r="CM39" s="1222"/>
      <c r="CN39" s="1222"/>
      <c r="CO39" s="1222"/>
      <c r="CP39" s="1222"/>
      <c r="CQ39" s="1222"/>
      <c r="CR39" s="1222"/>
      <c r="CS39" s="1222"/>
      <c r="CT39" s="1222"/>
      <c r="CU39" s="1222"/>
      <c r="CV39" s="1222"/>
      <c r="CW39" s="1222"/>
      <c r="CX39" s="1222"/>
      <c r="CY39" s="1222"/>
      <c r="CZ39" s="1222"/>
      <c r="DA39" s="1222"/>
      <c r="DB39" s="1222"/>
      <c r="DC39" s="1222"/>
      <c r="DD39" s="1221"/>
    </row>
    <row r="40" spans="2:109" ht="13.5" x14ac:dyDescent="0.15">
      <c r="B40" s="1259"/>
      <c r="DD40" s="1259"/>
      <c r="DE40" s="1218"/>
    </row>
    <row r="41" spans="2:109" ht="17.25" x14ac:dyDescent="0.15">
      <c r="B41" s="1270" t="s">
        <v>576</v>
      </c>
      <c r="C41" s="1269"/>
      <c r="D41" s="1269"/>
      <c r="E41" s="1269"/>
      <c r="F41" s="1269"/>
      <c r="G41" s="1269"/>
      <c r="H41" s="1269"/>
      <c r="I41" s="1269"/>
      <c r="J41" s="1269"/>
      <c r="K41" s="1269"/>
      <c r="L41" s="1269"/>
      <c r="M41" s="1269"/>
      <c r="N41" s="1269"/>
      <c r="O41" s="1269"/>
      <c r="P41" s="1269"/>
      <c r="Q41" s="1269"/>
      <c r="R41" s="1269"/>
      <c r="S41" s="1269"/>
      <c r="T41" s="1269"/>
      <c r="U41" s="1269"/>
      <c r="V41" s="1269"/>
      <c r="W41" s="1269"/>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69"/>
      <c r="AS41" s="1269"/>
      <c r="AT41" s="1269"/>
      <c r="AU41" s="1269"/>
      <c r="AV41" s="1269"/>
      <c r="AW41" s="1269"/>
      <c r="AX41" s="1269"/>
      <c r="AY41" s="1269"/>
      <c r="AZ41" s="1269"/>
      <c r="BA41" s="1269"/>
      <c r="BB41" s="1269"/>
      <c r="BC41" s="1269"/>
      <c r="BD41" s="1269"/>
      <c r="BE41" s="1269"/>
      <c r="BF41" s="1269"/>
      <c r="BG41" s="1269"/>
      <c r="BH41" s="1269"/>
      <c r="BI41" s="1269"/>
      <c r="BJ41" s="1269"/>
      <c r="BK41" s="1269"/>
      <c r="BL41" s="1269"/>
      <c r="BM41" s="1269"/>
      <c r="BN41" s="1269"/>
      <c r="BO41" s="1269"/>
      <c r="BP41" s="1269"/>
      <c r="BQ41" s="1269"/>
      <c r="BR41" s="1269"/>
      <c r="BS41" s="1269"/>
      <c r="BT41" s="1269"/>
      <c r="BU41" s="1269"/>
      <c r="BV41" s="1269"/>
      <c r="BW41" s="1269"/>
      <c r="BX41" s="1269"/>
      <c r="BY41" s="1269"/>
      <c r="BZ41" s="1269"/>
      <c r="CA41" s="1269"/>
      <c r="CB41" s="1269"/>
      <c r="CC41" s="1269"/>
      <c r="CD41" s="1269"/>
      <c r="CE41" s="1269"/>
      <c r="CF41" s="1269"/>
      <c r="CG41" s="1269"/>
      <c r="CH41" s="1269"/>
      <c r="CI41" s="1269"/>
      <c r="CJ41" s="1269"/>
      <c r="CK41" s="1269"/>
      <c r="CL41" s="1269"/>
      <c r="CM41" s="1269"/>
      <c r="CN41" s="1269"/>
      <c r="CO41" s="1269"/>
      <c r="CP41" s="1269"/>
      <c r="CQ41" s="1269"/>
      <c r="CR41" s="1269"/>
      <c r="CS41" s="1269"/>
      <c r="CT41" s="1269"/>
      <c r="CU41" s="1269"/>
      <c r="CV41" s="1269"/>
      <c r="CW41" s="1269"/>
      <c r="CX41" s="1269"/>
      <c r="CY41" s="1269"/>
      <c r="CZ41" s="1269"/>
      <c r="DA41" s="1269"/>
      <c r="DB41" s="1269"/>
      <c r="DC41" s="1269"/>
      <c r="DD41" s="1268"/>
    </row>
    <row r="42" spans="2:109" ht="13.5" x14ac:dyDescent="0.15">
      <c r="B42" s="1219"/>
      <c r="G42" s="1255"/>
      <c r="I42" s="1254"/>
      <c r="J42" s="1254"/>
      <c r="K42" s="1254"/>
      <c r="AM42" s="1255"/>
      <c r="AN42" s="1255" t="s">
        <v>572</v>
      </c>
      <c r="AP42" s="1254"/>
      <c r="AQ42" s="1254"/>
      <c r="AR42" s="1254"/>
      <c r="AY42" s="1255"/>
      <c r="BA42" s="1254"/>
      <c r="BB42" s="1254"/>
      <c r="BC42" s="1254"/>
      <c r="BK42" s="1255"/>
      <c r="BM42" s="1254"/>
      <c r="BN42" s="1254"/>
      <c r="BO42" s="1254"/>
      <c r="BW42" s="1255"/>
      <c r="BY42" s="1254"/>
      <c r="BZ42" s="1254"/>
      <c r="CA42" s="1254"/>
      <c r="CI42" s="1255"/>
      <c r="CK42" s="1254"/>
      <c r="CL42" s="1254"/>
      <c r="CM42" s="1254"/>
      <c r="CU42" s="1255"/>
      <c r="CW42" s="1254"/>
      <c r="CX42" s="1254"/>
      <c r="CY42" s="1254"/>
    </row>
    <row r="43" spans="2:109" ht="13.5" customHeight="1" x14ac:dyDescent="0.15">
      <c r="B43" s="1219"/>
      <c r="AN43" s="1253" t="s">
        <v>575</v>
      </c>
      <c r="AO43" s="1252"/>
      <c r="AP43" s="1252"/>
      <c r="AQ43" s="1252"/>
      <c r="AR43" s="1252"/>
      <c r="AS43" s="1252"/>
      <c r="AT43" s="1252"/>
      <c r="AU43" s="1252"/>
      <c r="AV43" s="1252"/>
      <c r="AW43" s="1252"/>
      <c r="AX43" s="1252"/>
      <c r="AY43" s="1252"/>
      <c r="AZ43" s="1252"/>
      <c r="BA43" s="1252"/>
      <c r="BB43" s="1252"/>
      <c r="BC43" s="1252"/>
      <c r="BD43" s="1252"/>
      <c r="BE43" s="1252"/>
      <c r="BF43" s="1252"/>
      <c r="BG43" s="1252"/>
      <c r="BH43" s="1252"/>
      <c r="BI43" s="1252"/>
      <c r="BJ43" s="1252"/>
      <c r="BK43" s="1252"/>
      <c r="BL43" s="1252"/>
      <c r="BM43" s="1252"/>
      <c r="BN43" s="1252"/>
      <c r="BO43" s="1252"/>
      <c r="BP43" s="1252"/>
      <c r="BQ43" s="1252"/>
      <c r="BR43" s="1252"/>
      <c r="BS43" s="1252"/>
      <c r="BT43" s="1252"/>
      <c r="BU43" s="1252"/>
      <c r="BV43" s="1252"/>
      <c r="BW43" s="1252"/>
      <c r="BX43" s="1252"/>
      <c r="BY43" s="1252"/>
      <c r="BZ43" s="1252"/>
      <c r="CA43" s="1252"/>
      <c r="CB43" s="1252"/>
      <c r="CC43" s="1252"/>
      <c r="CD43" s="1252"/>
      <c r="CE43" s="1252"/>
      <c r="CF43" s="1252"/>
      <c r="CG43" s="1252"/>
      <c r="CH43" s="1252"/>
      <c r="CI43" s="1252"/>
      <c r="CJ43" s="1252"/>
      <c r="CK43" s="1252"/>
      <c r="CL43" s="1252"/>
      <c r="CM43" s="1252"/>
      <c r="CN43" s="1252"/>
      <c r="CO43" s="1252"/>
      <c r="CP43" s="1252"/>
      <c r="CQ43" s="1252"/>
      <c r="CR43" s="1252"/>
      <c r="CS43" s="1252"/>
      <c r="CT43" s="1252"/>
      <c r="CU43" s="1252"/>
      <c r="CV43" s="1252"/>
      <c r="CW43" s="1252"/>
      <c r="CX43" s="1252"/>
      <c r="CY43" s="1252"/>
      <c r="CZ43" s="1252"/>
      <c r="DA43" s="1252"/>
      <c r="DB43" s="1252"/>
      <c r="DC43" s="1251"/>
    </row>
    <row r="44" spans="2:109" ht="13.5" x14ac:dyDescent="0.15">
      <c r="B44" s="1219"/>
      <c r="AN44" s="1250"/>
      <c r="AO44" s="1249"/>
      <c r="AP44" s="1249"/>
      <c r="AQ44" s="1249"/>
      <c r="AR44" s="1249"/>
      <c r="AS44" s="1249"/>
      <c r="AT44" s="1249"/>
      <c r="AU44" s="1249"/>
      <c r="AV44" s="1249"/>
      <c r="AW44" s="1249"/>
      <c r="AX44" s="1249"/>
      <c r="AY44" s="1249"/>
      <c r="AZ44" s="1249"/>
      <c r="BA44" s="1249"/>
      <c r="BB44" s="1249"/>
      <c r="BC44" s="1249"/>
      <c r="BD44" s="1249"/>
      <c r="BE44" s="1249"/>
      <c r="BF44" s="1249"/>
      <c r="BG44" s="1249"/>
      <c r="BH44" s="1249"/>
      <c r="BI44" s="1249"/>
      <c r="BJ44" s="1249"/>
      <c r="BK44" s="1249"/>
      <c r="BL44" s="1249"/>
      <c r="BM44" s="1249"/>
      <c r="BN44" s="1249"/>
      <c r="BO44" s="1249"/>
      <c r="BP44" s="1249"/>
      <c r="BQ44" s="1249"/>
      <c r="BR44" s="1249"/>
      <c r="BS44" s="1249"/>
      <c r="BT44" s="1249"/>
      <c r="BU44" s="1249"/>
      <c r="BV44" s="1249"/>
      <c r="BW44" s="1249"/>
      <c r="BX44" s="1249"/>
      <c r="BY44" s="1249"/>
      <c r="BZ44" s="1249"/>
      <c r="CA44" s="1249"/>
      <c r="CB44" s="1249"/>
      <c r="CC44" s="1249"/>
      <c r="CD44" s="1249"/>
      <c r="CE44" s="1249"/>
      <c r="CF44" s="1249"/>
      <c r="CG44" s="1249"/>
      <c r="CH44" s="1249"/>
      <c r="CI44" s="1249"/>
      <c r="CJ44" s="1249"/>
      <c r="CK44" s="1249"/>
      <c r="CL44" s="1249"/>
      <c r="CM44" s="1249"/>
      <c r="CN44" s="1249"/>
      <c r="CO44" s="1249"/>
      <c r="CP44" s="1249"/>
      <c r="CQ44" s="1249"/>
      <c r="CR44" s="1249"/>
      <c r="CS44" s="1249"/>
      <c r="CT44" s="1249"/>
      <c r="CU44" s="1249"/>
      <c r="CV44" s="1249"/>
      <c r="CW44" s="1249"/>
      <c r="CX44" s="1249"/>
      <c r="CY44" s="1249"/>
      <c r="CZ44" s="1249"/>
      <c r="DA44" s="1249"/>
      <c r="DB44" s="1249"/>
      <c r="DC44" s="1248"/>
    </row>
    <row r="45" spans="2:109" ht="13.5" x14ac:dyDescent="0.15">
      <c r="B45" s="1219"/>
      <c r="AN45" s="1250"/>
      <c r="AO45" s="1249"/>
      <c r="AP45" s="1249"/>
      <c r="AQ45" s="1249"/>
      <c r="AR45" s="1249"/>
      <c r="AS45" s="1249"/>
      <c r="AT45" s="1249"/>
      <c r="AU45" s="1249"/>
      <c r="AV45" s="1249"/>
      <c r="AW45" s="1249"/>
      <c r="AX45" s="1249"/>
      <c r="AY45" s="1249"/>
      <c r="AZ45" s="1249"/>
      <c r="BA45" s="1249"/>
      <c r="BB45" s="1249"/>
      <c r="BC45" s="1249"/>
      <c r="BD45" s="1249"/>
      <c r="BE45" s="1249"/>
      <c r="BF45" s="1249"/>
      <c r="BG45" s="1249"/>
      <c r="BH45" s="1249"/>
      <c r="BI45" s="1249"/>
      <c r="BJ45" s="1249"/>
      <c r="BK45" s="1249"/>
      <c r="BL45" s="1249"/>
      <c r="BM45" s="1249"/>
      <c r="BN45" s="1249"/>
      <c r="BO45" s="1249"/>
      <c r="BP45" s="1249"/>
      <c r="BQ45" s="1249"/>
      <c r="BR45" s="1249"/>
      <c r="BS45" s="1249"/>
      <c r="BT45" s="1249"/>
      <c r="BU45" s="1249"/>
      <c r="BV45" s="1249"/>
      <c r="BW45" s="1249"/>
      <c r="BX45" s="1249"/>
      <c r="BY45" s="1249"/>
      <c r="BZ45" s="1249"/>
      <c r="CA45" s="1249"/>
      <c r="CB45" s="1249"/>
      <c r="CC45" s="1249"/>
      <c r="CD45" s="1249"/>
      <c r="CE45" s="1249"/>
      <c r="CF45" s="1249"/>
      <c r="CG45" s="1249"/>
      <c r="CH45" s="1249"/>
      <c r="CI45" s="1249"/>
      <c r="CJ45" s="1249"/>
      <c r="CK45" s="1249"/>
      <c r="CL45" s="1249"/>
      <c r="CM45" s="1249"/>
      <c r="CN45" s="1249"/>
      <c r="CO45" s="1249"/>
      <c r="CP45" s="1249"/>
      <c r="CQ45" s="1249"/>
      <c r="CR45" s="1249"/>
      <c r="CS45" s="1249"/>
      <c r="CT45" s="1249"/>
      <c r="CU45" s="1249"/>
      <c r="CV45" s="1249"/>
      <c r="CW45" s="1249"/>
      <c r="CX45" s="1249"/>
      <c r="CY45" s="1249"/>
      <c r="CZ45" s="1249"/>
      <c r="DA45" s="1249"/>
      <c r="DB45" s="1249"/>
      <c r="DC45" s="1248"/>
    </row>
    <row r="46" spans="2:109" ht="13.5" x14ac:dyDescent="0.15">
      <c r="B46" s="1219"/>
      <c r="AN46" s="1250"/>
      <c r="AO46" s="1249"/>
      <c r="AP46" s="1249"/>
      <c r="AQ46" s="1249"/>
      <c r="AR46" s="1249"/>
      <c r="AS46" s="1249"/>
      <c r="AT46" s="1249"/>
      <c r="AU46" s="1249"/>
      <c r="AV46" s="1249"/>
      <c r="AW46" s="1249"/>
      <c r="AX46" s="1249"/>
      <c r="AY46" s="1249"/>
      <c r="AZ46" s="1249"/>
      <c r="BA46" s="1249"/>
      <c r="BB46" s="1249"/>
      <c r="BC46" s="1249"/>
      <c r="BD46" s="1249"/>
      <c r="BE46" s="1249"/>
      <c r="BF46" s="1249"/>
      <c r="BG46" s="1249"/>
      <c r="BH46" s="1249"/>
      <c r="BI46" s="1249"/>
      <c r="BJ46" s="1249"/>
      <c r="BK46" s="1249"/>
      <c r="BL46" s="1249"/>
      <c r="BM46" s="1249"/>
      <c r="BN46" s="1249"/>
      <c r="BO46" s="1249"/>
      <c r="BP46" s="1249"/>
      <c r="BQ46" s="1249"/>
      <c r="BR46" s="1249"/>
      <c r="BS46" s="1249"/>
      <c r="BT46" s="1249"/>
      <c r="BU46" s="1249"/>
      <c r="BV46" s="1249"/>
      <c r="BW46" s="1249"/>
      <c r="BX46" s="1249"/>
      <c r="BY46" s="1249"/>
      <c r="BZ46" s="1249"/>
      <c r="CA46" s="1249"/>
      <c r="CB46" s="1249"/>
      <c r="CC46" s="1249"/>
      <c r="CD46" s="1249"/>
      <c r="CE46" s="1249"/>
      <c r="CF46" s="1249"/>
      <c r="CG46" s="1249"/>
      <c r="CH46" s="1249"/>
      <c r="CI46" s="1249"/>
      <c r="CJ46" s="1249"/>
      <c r="CK46" s="1249"/>
      <c r="CL46" s="1249"/>
      <c r="CM46" s="1249"/>
      <c r="CN46" s="1249"/>
      <c r="CO46" s="1249"/>
      <c r="CP46" s="1249"/>
      <c r="CQ46" s="1249"/>
      <c r="CR46" s="1249"/>
      <c r="CS46" s="1249"/>
      <c r="CT46" s="1249"/>
      <c r="CU46" s="1249"/>
      <c r="CV46" s="1249"/>
      <c r="CW46" s="1249"/>
      <c r="CX46" s="1249"/>
      <c r="CY46" s="1249"/>
      <c r="CZ46" s="1249"/>
      <c r="DA46" s="1249"/>
      <c r="DB46" s="1249"/>
      <c r="DC46" s="1248"/>
    </row>
    <row r="47" spans="2:109" ht="13.5" x14ac:dyDescent="0.15">
      <c r="B47" s="1219"/>
      <c r="AN47" s="1247"/>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5"/>
    </row>
    <row r="48" spans="2:109" ht="13.5" x14ac:dyDescent="0.15">
      <c r="B48" s="1219"/>
      <c r="H48" s="1232"/>
      <c r="I48" s="1232"/>
      <c r="J48" s="1232"/>
      <c r="AN48" s="1232"/>
      <c r="AO48" s="1232"/>
      <c r="AP48" s="1232"/>
      <c r="AZ48" s="1232"/>
      <c r="BA48" s="1232"/>
      <c r="BB48" s="1232"/>
      <c r="BL48" s="1232"/>
      <c r="BM48" s="1232"/>
      <c r="BN48" s="1232"/>
      <c r="BX48" s="1232"/>
      <c r="BY48" s="1232"/>
      <c r="BZ48" s="1232"/>
      <c r="CJ48" s="1232"/>
      <c r="CK48" s="1232"/>
      <c r="CL48" s="1232"/>
      <c r="CV48" s="1232"/>
      <c r="CW48" s="1232"/>
      <c r="CX48" s="1232"/>
    </row>
    <row r="49" spans="1:109" ht="13.5" x14ac:dyDescent="0.15">
      <c r="B49" s="1219"/>
      <c r="AN49" s="1218" t="s">
        <v>570</v>
      </c>
    </row>
    <row r="50" spans="1:109" ht="13.5" x14ac:dyDescent="0.15">
      <c r="B50" s="1219"/>
      <c r="G50" s="1230"/>
      <c r="H50" s="1230"/>
      <c r="I50" s="1230"/>
      <c r="J50" s="1230"/>
      <c r="K50" s="1239"/>
      <c r="L50" s="1239"/>
      <c r="M50" s="1238"/>
      <c r="N50" s="1238"/>
      <c r="AN50" s="1237"/>
      <c r="AO50" s="1236"/>
      <c r="AP50" s="1236"/>
      <c r="AQ50" s="1236"/>
      <c r="AR50" s="1236"/>
      <c r="AS50" s="1236"/>
      <c r="AT50" s="1236"/>
      <c r="AU50" s="1236"/>
      <c r="AV50" s="1236"/>
      <c r="AW50" s="1236"/>
      <c r="AX50" s="1236"/>
      <c r="AY50" s="1236"/>
      <c r="AZ50" s="1236"/>
      <c r="BA50" s="1236"/>
      <c r="BB50" s="1236"/>
      <c r="BC50" s="1236"/>
      <c r="BD50" s="1236"/>
      <c r="BE50" s="1236"/>
      <c r="BF50" s="1236"/>
      <c r="BG50" s="1236"/>
      <c r="BH50" s="1236"/>
      <c r="BI50" s="1236"/>
      <c r="BJ50" s="1236"/>
      <c r="BK50" s="1236"/>
      <c r="BL50" s="1236"/>
      <c r="BM50" s="1236"/>
      <c r="BN50" s="1236"/>
      <c r="BO50" s="1235"/>
      <c r="BP50" s="1227" t="s">
        <v>527</v>
      </c>
      <c r="BQ50" s="1227"/>
      <c r="BR50" s="1227"/>
      <c r="BS50" s="1227"/>
      <c r="BT50" s="1227"/>
      <c r="BU50" s="1227"/>
      <c r="BV50" s="1227"/>
      <c r="BW50" s="1227"/>
      <c r="BX50" s="1227" t="s">
        <v>528</v>
      </c>
      <c r="BY50" s="1227"/>
      <c r="BZ50" s="1227"/>
      <c r="CA50" s="1227"/>
      <c r="CB50" s="1227"/>
      <c r="CC50" s="1227"/>
      <c r="CD50" s="1227"/>
      <c r="CE50" s="1227"/>
      <c r="CF50" s="1227" t="s">
        <v>529</v>
      </c>
      <c r="CG50" s="1227"/>
      <c r="CH50" s="1227"/>
      <c r="CI50" s="1227"/>
      <c r="CJ50" s="1227"/>
      <c r="CK50" s="1227"/>
      <c r="CL50" s="1227"/>
      <c r="CM50" s="1227"/>
      <c r="CN50" s="1227" t="s">
        <v>530</v>
      </c>
      <c r="CO50" s="1227"/>
      <c r="CP50" s="1227"/>
      <c r="CQ50" s="1227"/>
      <c r="CR50" s="1227"/>
      <c r="CS50" s="1227"/>
      <c r="CT50" s="1227"/>
      <c r="CU50" s="1227"/>
      <c r="CV50" s="1227" t="s">
        <v>531</v>
      </c>
      <c r="CW50" s="1227"/>
      <c r="CX50" s="1227"/>
      <c r="CY50" s="1227"/>
      <c r="CZ50" s="1227"/>
      <c r="DA50" s="1227"/>
      <c r="DB50" s="1227"/>
      <c r="DC50" s="1227"/>
    </row>
    <row r="51" spans="1:109" ht="13.5" customHeight="1" x14ac:dyDescent="0.15">
      <c r="B51" s="1219"/>
      <c r="G51" s="1234"/>
      <c r="H51" s="1234"/>
      <c r="I51" s="1267"/>
      <c r="J51" s="1267"/>
      <c r="K51" s="1233"/>
      <c r="L51" s="1233"/>
      <c r="M51" s="1233"/>
      <c r="N51" s="1233"/>
      <c r="AM51" s="1232"/>
      <c r="AN51" s="1226" t="s">
        <v>569</v>
      </c>
      <c r="AO51" s="1226"/>
      <c r="AP51" s="1226"/>
      <c r="AQ51" s="1226"/>
      <c r="AR51" s="1226"/>
      <c r="AS51" s="1226"/>
      <c r="AT51" s="1226"/>
      <c r="AU51" s="1226"/>
      <c r="AV51" s="1226"/>
      <c r="AW51" s="1226"/>
      <c r="AX51" s="1226"/>
      <c r="AY51" s="1226"/>
      <c r="AZ51" s="1226"/>
      <c r="BA51" s="1226"/>
      <c r="BB51" s="1226" t="s">
        <v>567</v>
      </c>
      <c r="BC51" s="1226"/>
      <c r="BD51" s="1226"/>
      <c r="BE51" s="1226"/>
      <c r="BF51" s="1226"/>
      <c r="BG51" s="1226"/>
      <c r="BH51" s="1226"/>
      <c r="BI51" s="1226"/>
      <c r="BJ51" s="1226"/>
      <c r="BK51" s="1226"/>
      <c r="BL51" s="1226"/>
      <c r="BM51" s="1226"/>
      <c r="BN51" s="1226"/>
      <c r="BO51" s="1226"/>
      <c r="BP51" s="1225"/>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ht="13.5" x14ac:dyDescent="0.15">
      <c r="B52" s="1219"/>
      <c r="G52" s="1234"/>
      <c r="H52" s="1234"/>
      <c r="I52" s="1267"/>
      <c r="J52" s="1267"/>
      <c r="K52" s="1233"/>
      <c r="L52" s="1233"/>
      <c r="M52" s="1233"/>
      <c r="N52" s="1233"/>
      <c r="AM52" s="1232"/>
      <c r="AN52" s="1226"/>
      <c r="AO52" s="1226"/>
      <c r="AP52" s="1226"/>
      <c r="AQ52" s="1226"/>
      <c r="AR52" s="1226"/>
      <c r="AS52" s="1226"/>
      <c r="AT52" s="1226"/>
      <c r="AU52" s="1226"/>
      <c r="AV52" s="1226"/>
      <c r="AW52" s="1226"/>
      <c r="AX52" s="1226"/>
      <c r="AY52" s="1226"/>
      <c r="AZ52" s="1226"/>
      <c r="BA52" s="1226"/>
      <c r="BB52" s="1226"/>
      <c r="BC52" s="1226"/>
      <c r="BD52" s="1226"/>
      <c r="BE52" s="1226"/>
      <c r="BF52" s="1226"/>
      <c r="BG52" s="1226"/>
      <c r="BH52" s="1226"/>
      <c r="BI52" s="1226"/>
      <c r="BJ52" s="1226"/>
      <c r="BK52" s="1226"/>
      <c r="BL52" s="1226"/>
      <c r="BM52" s="1226"/>
      <c r="BN52" s="1226"/>
      <c r="BO52" s="1226"/>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5" x14ac:dyDescent="0.15">
      <c r="A53" s="1254"/>
      <c r="B53" s="1219"/>
      <c r="G53" s="1234"/>
      <c r="H53" s="1234"/>
      <c r="I53" s="1230"/>
      <c r="J53" s="1230"/>
      <c r="K53" s="1233"/>
      <c r="L53" s="1233"/>
      <c r="M53" s="1233"/>
      <c r="N53" s="1233"/>
      <c r="AM53" s="1232"/>
      <c r="AN53" s="1226"/>
      <c r="AO53" s="1226"/>
      <c r="AP53" s="1226"/>
      <c r="AQ53" s="1226"/>
      <c r="AR53" s="1226"/>
      <c r="AS53" s="1226"/>
      <c r="AT53" s="1226"/>
      <c r="AU53" s="1226"/>
      <c r="AV53" s="1226"/>
      <c r="AW53" s="1226"/>
      <c r="AX53" s="1226"/>
      <c r="AY53" s="1226"/>
      <c r="AZ53" s="1226"/>
      <c r="BA53" s="1226"/>
      <c r="BB53" s="1226" t="s">
        <v>574</v>
      </c>
      <c r="BC53" s="1226"/>
      <c r="BD53" s="1226"/>
      <c r="BE53" s="1226"/>
      <c r="BF53" s="1226"/>
      <c r="BG53" s="1226"/>
      <c r="BH53" s="1226"/>
      <c r="BI53" s="1226"/>
      <c r="BJ53" s="1226"/>
      <c r="BK53" s="1226"/>
      <c r="BL53" s="1226"/>
      <c r="BM53" s="1226"/>
      <c r="BN53" s="1226"/>
      <c r="BO53" s="1226"/>
      <c r="BP53" s="1225">
        <v>60.8</v>
      </c>
      <c r="BQ53" s="1225"/>
      <c r="BR53" s="1225"/>
      <c r="BS53" s="1225"/>
      <c r="BT53" s="1225"/>
      <c r="BU53" s="1225"/>
      <c r="BV53" s="1225"/>
      <c r="BW53" s="1225"/>
      <c r="BX53" s="1225">
        <v>61.6</v>
      </c>
      <c r="BY53" s="1225"/>
      <c r="BZ53" s="1225"/>
      <c r="CA53" s="1225"/>
      <c r="CB53" s="1225"/>
      <c r="CC53" s="1225"/>
      <c r="CD53" s="1225"/>
      <c r="CE53" s="1225"/>
      <c r="CF53" s="1225">
        <v>61.5</v>
      </c>
      <c r="CG53" s="1225"/>
      <c r="CH53" s="1225"/>
      <c r="CI53" s="1225"/>
      <c r="CJ53" s="1225"/>
      <c r="CK53" s="1225"/>
      <c r="CL53" s="1225"/>
      <c r="CM53" s="1225"/>
      <c r="CN53" s="1225">
        <v>62.3</v>
      </c>
      <c r="CO53" s="1225"/>
      <c r="CP53" s="1225"/>
      <c r="CQ53" s="1225"/>
      <c r="CR53" s="1225"/>
      <c r="CS53" s="1225"/>
      <c r="CT53" s="1225"/>
      <c r="CU53" s="1225"/>
      <c r="CV53" s="1225">
        <v>63.4</v>
      </c>
      <c r="CW53" s="1225"/>
      <c r="CX53" s="1225"/>
      <c r="CY53" s="1225"/>
      <c r="CZ53" s="1225"/>
      <c r="DA53" s="1225"/>
      <c r="DB53" s="1225"/>
      <c r="DC53" s="1225"/>
    </row>
    <row r="54" spans="1:109" ht="13.5" x14ac:dyDescent="0.15">
      <c r="A54" s="1254"/>
      <c r="B54" s="1219"/>
      <c r="G54" s="1234"/>
      <c r="H54" s="1234"/>
      <c r="I54" s="1230"/>
      <c r="J54" s="1230"/>
      <c r="K54" s="1233"/>
      <c r="L54" s="1233"/>
      <c r="M54" s="1233"/>
      <c r="N54" s="1233"/>
      <c r="AM54" s="1232"/>
      <c r="AN54" s="1226"/>
      <c r="AO54" s="1226"/>
      <c r="AP54" s="1226"/>
      <c r="AQ54" s="1226"/>
      <c r="AR54" s="1226"/>
      <c r="AS54" s="1226"/>
      <c r="AT54" s="1226"/>
      <c r="AU54" s="1226"/>
      <c r="AV54" s="1226"/>
      <c r="AW54" s="1226"/>
      <c r="AX54" s="1226"/>
      <c r="AY54" s="1226"/>
      <c r="AZ54" s="1226"/>
      <c r="BA54" s="1226"/>
      <c r="BB54" s="1226"/>
      <c r="BC54" s="1226"/>
      <c r="BD54" s="1226"/>
      <c r="BE54" s="1226"/>
      <c r="BF54" s="1226"/>
      <c r="BG54" s="1226"/>
      <c r="BH54" s="1226"/>
      <c r="BI54" s="1226"/>
      <c r="BJ54" s="1226"/>
      <c r="BK54" s="1226"/>
      <c r="BL54" s="1226"/>
      <c r="BM54" s="1226"/>
      <c r="BN54" s="1226"/>
      <c r="BO54" s="1226"/>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5" x14ac:dyDescent="0.15">
      <c r="A55" s="1254"/>
      <c r="B55" s="1219"/>
      <c r="G55" s="1230"/>
      <c r="H55" s="1230"/>
      <c r="I55" s="1230"/>
      <c r="J55" s="1230"/>
      <c r="K55" s="1233"/>
      <c r="L55" s="1233"/>
      <c r="M55" s="1233"/>
      <c r="N55" s="1233"/>
      <c r="AN55" s="1227" t="s">
        <v>568</v>
      </c>
      <c r="AO55" s="1227"/>
      <c r="AP55" s="1227"/>
      <c r="AQ55" s="1227"/>
      <c r="AR55" s="1227"/>
      <c r="AS55" s="1227"/>
      <c r="AT55" s="1227"/>
      <c r="AU55" s="1227"/>
      <c r="AV55" s="1227"/>
      <c r="AW55" s="1227"/>
      <c r="AX55" s="1227"/>
      <c r="AY55" s="1227"/>
      <c r="AZ55" s="1227"/>
      <c r="BA55" s="1227"/>
      <c r="BB55" s="1226" t="s">
        <v>567</v>
      </c>
      <c r="BC55" s="1226"/>
      <c r="BD55" s="1226"/>
      <c r="BE55" s="1226"/>
      <c r="BF55" s="1226"/>
      <c r="BG55" s="1226"/>
      <c r="BH55" s="1226"/>
      <c r="BI55" s="1226"/>
      <c r="BJ55" s="1226"/>
      <c r="BK55" s="1226"/>
      <c r="BL55" s="1226"/>
      <c r="BM55" s="1226"/>
      <c r="BN55" s="1226"/>
      <c r="BO55" s="1226"/>
      <c r="BP55" s="1225">
        <v>25.1</v>
      </c>
      <c r="BQ55" s="1225"/>
      <c r="BR55" s="1225"/>
      <c r="BS55" s="1225"/>
      <c r="BT55" s="1225"/>
      <c r="BU55" s="1225"/>
      <c r="BV55" s="1225"/>
      <c r="BW55" s="1225"/>
      <c r="BX55" s="1225">
        <v>18</v>
      </c>
      <c r="BY55" s="1225"/>
      <c r="BZ55" s="1225"/>
      <c r="CA55" s="1225"/>
      <c r="CB55" s="1225"/>
      <c r="CC55" s="1225"/>
      <c r="CD55" s="1225"/>
      <c r="CE55" s="1225"/>
      <c r="CF55" s="1225">
        <v>12.7</v>
      </c>
      <c r="CG55" s="1225"/>
      <c r="CH55" s="1225"/>
      <c r="CI55" s="1225"/>
      <c r="CJ55" s="1225"/>
      <c r="CK55" s="1225"/>
      <c r="CL55" s="1225"/>
      <c r="CM55" s="1225"/>
      <c r="CN55" s="1225">
        <v>10</v>
      </c>
      <c r="CO55" s="1225"/>
      <c r="CP55" s="1225"/>
      <c r="CQ55" s="1225"/>
      <c r="CR55" s="1225"/>
      <c r="CS55" s="1225"/>
      <c r="CT55" s="1225"/>
      <c r="CU55" s="1225"/>
      <c r="CV55" s="1225">
        <v>6</v>
      </c>
      <c r="CW55" s="1225"/>
      <c r="CX55" s="1225"/>
      <c r="CY55" s="1225"/>
      <c r="CZ55" s="1225"/>
      <c r="DA55" s="1225"/>
      <c r="DB55" s="1225"/>
      <c r="DC55" s="1225"/>
    </row>
    <row r="56" spans="1:109" ht="13.5" x14ac:dyDescent="0.15">
      <c r="A56" s="1254"/>
      <c r="B56" s="1219"/>
      <c r="G56" s="1230"/>
      <c r="H56" s="1230"/>
      <c r="I56" s="1230"/>
      <c r="J56" s="1230"/>
      <c r="K56" s="1233"/>
      <c r="L56" s="1233"/>
      <c r="M56" s="1233"/>
      <c r="N56" s="1233"/>
      <c r="AN56" s="1227"/>
      <c r="AO56" s="1227"/>
      <c r="AP56" s="1227"/>
      <c r="AQ56" s="1227"/>
      <c r="AR56" s="1227"/>
      <c r="AS56" s="1227"/>
      <c r="AT56" s="1227"/>
      <c r="AU56" s="1227"/>
      <c r="AV56" s="1227"/>
      <c r="AW56" s="1227"/>
      <c r="AX56" s="1227"/>
      <c r="AY56" s="1227"/>
      <c r="AZ56" s="1227"/>
      <c r="BA56" s="1227"/>
      <c r="BB56" s="1226"/>
      <c r="BC56" s="1226"/>
      <c r="BD56" s="1226"/>
      <c r="BE56" s="1226"/>
      <c r="BF56" s="1226"/>
      <c r="BG56" s="1226"/>
      <c r="BH56" s="1226"/>
      <c r="BI56" s="1226"/>
      <c r="BJ56" s="1226"/>
      <c r="BK56" s="1226"/>
      <c r="BL56" s="1226"/>
      <c r="BM56" s="1226"/>
      <c r="BN56" s="1226"/>
      <c r="BO56" s="1226"/>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1254" customFormat="1" ht="13.5" x14ac:dyDescent="0.15">
      <c r="B57" s="1260"/>
      <c r="G57" s="1230"/>
      <c r="H57" s="1230"/>
      <c r="I57" s="1229"/>
      <c r="J57" s="1229"/>
      <c r="K57" s="1233"/>
      <c r="L57" s="1233"/>
      <c r="M57" s="1233"/>
      <c r="N57" s="1233"/>
      <c r="AM57" s="1218"/>
      <c r="AN57" s="1227"/>
      <c r="AO57" s="1227"/>
      <c r="AP57" s="1227"/>
      <c r="AQ57" s="1227"/>
      <c r="AR57" s="1227"/>
      <c r="AS57" s="1227"/>
      <c r="AT57" s="1227"/>
      <c r="AU57" s="1227"/>
      <c r="AV57" s="1227"/>
      <c r="AW57" s="1227"/>
      <c r="AX57" s="1227"/>
      <c r="AY57" s="1227"/>
      <c r="AZ57" s="1227"/>
      <c r="BA57" s="1227"/>
      <c r="BB57" s="1226" t="s">
        <v>574</v>
      </c>
      <c r="BC57" s="1226"/>
      <c r="BD57" s="1226"/>
      <c r="BE57" s="1226"/>
      <c r="BF57" s="1226"/>
      <c r="BG57" s="1226"/>
      <c r="BH57" s="1226"/>
      <c r="BI57" s="1226"/>
      <c r="BJ57" s="1226"/>
      <c r="BK57" s="1226"/>
      <c r="BL57" s="1226"/>
      <c r="BM57" s="1226"/>
      <c r="BN57" s="1226"/>
      <c r="BO57" s="1226"/>
      <c r="BP57" s="1225">
        <v>61</v>
      </c>
      <c r="BQ57" s="1225"/>
      <c r="BR57" s="1225"/>
      <c r="BS57" s="1225"/>
      <c r="BT57" s="1225"/>
      <c r="BU57" s="1225"/>
      <c r="BV57" s="1225"/>
      <c r="BW57" s="1225"/>
      <c r="BX57" s="1225">
        <v>62.2</v>
      </c>
      <c r="BY57" s="1225"/>
      <c r="BZ57" s="1225"/>
      <c r="CA57" s="1225"/>
      <c r="CB57" s="1225"/>
      <c r="CC57" s="1225"/>
      <c r="CD57" s="1225"/>
      <c r="CE57" s="1225"/>
      <c r="CF57" s="1225">
        <v>63.2</v>
      </c>
      <c r="CG57" s="1225"/>
      <c r="CH57" s="1225"/>
      <c r="CI57" s="1225"/>
      <c r="CJ57" s="1225"/>
      <c r="CK57" s="1225"/>
      <c r="CL57" s="1225"/>
      <c r="CM57" s="1225"/>
      <c r="CN57" s="1225">
        <v>64.599999999999994</v>
      </c>
      <c r="CO57" s="1225"/>
      <c r="CP57" s="1225"/>
      <c r="CQ57" s="1225"/>
      <c r="CR57" s="1225"/>
      <c r="CS57" s="1225"/>
      <c r="CT57" s="1225"/>
      <c r="CU57" s="1225"/>
      <c r="CV57" s="1225">
        <v>65.900000000000006</v>
      </c>
      <c r="CW57" s="1225"/>
      <c r="CX57" s="1225"/>
      <c r="CY57" s="1225"/>
      <c r="CZ57" s="1225"/>
      <c r="DA57" s="1225"/>
      <c r="DB57" s="1225"/>
      <c r="DC57" s="1225"/>
      <c r="DD57" s="1265"/>
      <c r="DE57" s="1260"/>
    </row>
    <row r="58" spans="1:109" s="1254" customFormat="1" ht="13.5" x14ac:dyDescent="0.15">
      <c r="A58" s="1218"/>
      <c r="B58" s="1260"/>
      <c r="G58" s="1230"/>
      <c r="H58" s="1230"/>
      <c r="I58" s="1229"/>
      <c r="J58" s="1229"/>
      <c r="K58" s="1233"/>
      <c r="L58" s="1233"/>
      <c r="M58" s="1233"/>
      <c r="N58" s="1233"/>
      <c r="AM58" s="1218"/>
      <c r="AN58" s="1227"/>
      <c r="AO58" s="1227"/>
      <c r="AP58" s="1227"/>
      <c r="AQ58" s="1227"/>
      <c r="AR58" s="1227"/>
      <c r="AS58" s="1227"/>
      <c r="AT58" s="1227"/>
      <c r="AU58" s="1227"/>
      <c r="AV58" s="1227"/>
      <c r="AW58" s="1227"/>
      <c r="AX58" s="1227"/>
      <c r="AY58" s="1227"/>
      <c r="AZ58" s="1227"/>
      <c r="BA58" s="1227"/>
      <c r="BB58" s="1226"/>
      <c r="BC58" s="1226"/>
      <c r="BD58" s="1226"/>
      <c r="BE58" s="1226"/>
      <c r="BF58" s="1226"/>
      <c r="BG58" s="1226"/>
      <c r="BH58" s="1226"/>
      <c r="BI58" s="1226"/>
      <c r="BJ58" s="1226"/>
      <c r="BK58" s="1226"/>
      <c r="BL58" s="1226"/>
      <c r="BM58" s="1226"/>
      <c r="BN58" s="1226"/>
      <c r="BO58" s="1226"/>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1265"/>
      <c r="DE58" s="1260"/>
    </row>
    <row r="59" spans="1:109" s="1254" customFormat="1" ht="13.5" x14ac:dyDescent="0.15">
      <c r="A59" s="1218"/>
      <c r="B59" s="1260"/>
      <c r="K59" s="1266"/>
      <c r="L59" s="1266"/>
      <c r="M59" s="1266"/>
      <c r="N59" s="1266"/>
      <c r="AQ59" s="1266"/>
      <c r="AR59" s="1266"/>
      <c r="AS59" s="1266"/>
      <c r="AT59" s="1266"/>
      <c r="BC59" s="1266"/>
      <c r="BD59" s="1266"/>
      <c r="BE59" s="1266"/>
      <c r="BF59" s="1266"/>
      <c r="BO59" s="1266"/>
      <c r="BP59" s="1266"/>
      <c r="BQ59" s="1266"/>
      <c r="BR59" s="1266"/>
      <c r="CA59" s="1266"/>
      <c r="CB59" s="1266"/>
      <c r="CC59" s="1266"/>
      <c r="CD59" s="1266"/>
      <c r="CM59" s="1266"/>
      <c r="CN59" s="1266"/>
      <c r="CO59" s="1266"/>
      <c r="CP59" s="1266"/>
      <c r="CY59" s="1266"/>
      <c r="CZ59" s="1266"/>
      <c r="DA59" s="1266"/>
      <c r="DB59" s="1266"/>
      <c r="DC59" s="1266"/>
      <c r="DD59" s="1265"/>
      <c r="DE59" s="1260"/>
    </row>
    <row r="60" spans="1:109" s="1254" customFormat="1" ht="13.5" x14ac:dyDescent="0.15">
      <c r="A60" s="1218"/>
      <c r="B60" s="1260"/>
      <c r="K60" s="1266"/>
      <c r="L60" s="1266"/>
      <c r="M60" s="1266"/>
      <c r="N60" s="1266"/>
      <c r="AQ60" s="1266"/>
      <c r="AR60" s="1266"/>
      <c r="AS60" s="1266"/>
      <c r="AT60" s="1266"/>
      <c r="BC60" s="1266"/>
      <c r="BD60" s="1266"/>
      <c r="BE60" s="1266"/>
      <c r="BF60" s="1266"/>
      <c r="BO60" s="1266"/>
      <c r="BP60" s="1266"/>
      <c r="BQ60" s="1266"/>
      <c r="BR60" s="1266"/>
      <c r="CA60" s="1266"/>
      <c r="CB60" s="1266"/>
      <c r="CC60" s="1266"/>
      <c r="CD60" s="1266"/>
      <c r="CM60" s="1266"/>
      <c r="CN60" s="1266"/>
      <c r="CO60" s="1266"/>
      <c r="CP60" s="1266"/>
      <c r="CY60" s="1266"/>
      <c r="CZ60" s="1266"/>
      <c r="DA60" s="1266"/>
      <c r="DB60" s="1266"/>
      <c r="DC60" s="1266"/>
      <c r="DD60" s="1265"/>
      <c r="DE60" s="1260"/>
    </row>
    <row r="61" spans="1:109" s="1254" customFormat="1" ht="13.5" x14ac:dyDescent="0.15">
      <c r="A61" s="1218"/>
      <c r="B61" s="1264"/>
      <c r="C61" s="1263"/>
      <c r="D61" s="1263"/>
      <c r="E61" s="1263"/>
      <c r="F61" s="1263"/>
      <c r="G61" s="1263"/>
      <c r="H61" s="1263"/>
      <c r="I61" s="1263"/>
      <c r="J61" s="1263"/>
      <c r="K61" s="1263"/>
      <c r="L61" s="1263"/>
      <c r="M61" s="1262"/>
      <c r="N61" s="1262"/>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2"/>
      <c r="AT61" s="1262"/>
      <c r="AU61" s="1263"/>
      <c r="AV61" s="1263"/>
      <c r="AW61" s="1263"/>
      <c r="AX61" s="1263"/>
      <c r="AY61" s="1263"/>
      <c r="AZ61" s="1263"/>
      <c r="BA61" s="1263"/>
      <c r="BB61" s="1263"/>
      <c r="BC61" s="1263"/>
      <c r="BD61" s="1263"/>
      <c r="BE61" s="1262"/>
      <c r="BF61" s="1262"/>
      <c r="BG61" s="1263"/>
      <c r="BH61" s="1263"/>
      <c r="BI61" s="1263"/>
      <c r="BJ61" s="1263"/>
      <c r="BK61" s="1263"/>
      <c r="BL61" s="1263"/>
      <c r="BM61" s="1263"/>
      <c r="BN61" s="1263"/>
      <c r="BO61" s="1263"/>
      <c r="BP61" s="1263"/>
      <c r="BQ61" s="1262"/>
      <c r="BR61" s="1262"/>
      <c r="BS61" s="1263"/>
      <c r="BT61" s="1263"/>
      <c r="BU61" s="1263"/>
      <c r="BV61" s="1263"/>
      <c r="BW61" s="1263"/>
      <c r="BX61" s="1263"/>
      <c r="BY61" s="1263"/>
      <c r="BZ61" s="1263"/>
      <c r="CA61" s="1263"/>
      <c r="CB61" s="1263"/>
      <c r="CC61" s="1262"/>
      <c r="CD61" s="1262"/>
      <c r="CE61" s="1263"/>
      <c r="CF61" s="1263"/>
      <c r="CG61" s="1263"/>
      <c r="CH61" s="1263"/>
      <c r="CI61" s="1263"/>
      <c r="CJ61" s="1263"/>
      <c r="CK61" s="1263"/>
      <c r="CL61" s="1263"/>
      <c r="CM61" s="1263"/>
      <c r="CN61" s="1263"/>
      <c r="CO61" s="1262"/>
      <c r="CP61" s="1262"/>
      <c r="CQ61" s="1263"/>
      <c r="CR61" s="1263"/>
      <c r="CS61" s="1263"/>
      <c r="CT61" s="1263"/>
      <c r="CU61" s="1263"/>
      <c r="CV61" s="1263"/>
      <c r="CW61" s="1263"/>
      <c r="CX61" s="1263"/>
      <c r="CY61" s="1263"/>
      <c r="CZ61" s="1263"/>
      <c r="DA61" s="1262"/>
      <c r="DB61" s="1262"/>
      <c r="DC61" s="1262"/>
      <c r="DD61" s="1261"/>
      <c r="DE61" s="1260"/>
    </row>
    <row r="62" spans="1:109" ht="13.5" x14ac:dyDescent="0.15">
      <c r="B62" s="1259"/>
      <c r="C62" s="1259"/>
      <c r="D62" s="1259"/>
      <c r="E62" s="1259"/>
      <c r="F62" s="1259"/>
      <c r="G62" s="1259"/>
      <c r="H62" s="1259"/>
      <c r="I62" s="1259"/>
      <c r="J62" s="1259"/>
      <c r="K62" s="1259"/>
      <c r="L62" s="1259"/>
      <c r="M62" s="1259"/>
      <c r="N62" s="1259"/>
      <c r="O62" s="1259"/>
      <c r="P62" s="1259"/>
      <c r="Q62" s="1259"/>
      <c r="R62" s="1259"/>
      <c r="S62" s="1259"/>
      <c r="T62" s="1259"/>
      <c r="U62" s="1259"/>
      <c r="V62" s="1259"/>
      <c r="W62" s="1259"/>
      <c r="X62" s="1259"/>
      <c r="Y62" s="1259"/>
      <c r="Z62" s="1259"/>
      <c r="AA62" s="1259"/>
      <c r="AB62" s="1259"/>
      <c r="AC62" s="1259"/>
      <c r="AD62" s="1259"/>
      <c r="AE62" s="1259"/>
      <c r="AF62" s="1259"/>
      <c r="AG62" s="1259"/>
      <c r="AH62" s="1259"/>
      <c r="AI62" s="1259"/>
      <c r="AJ62" s="1259"/>
      <c r="AK62" s="1259"/>
      <c r="AL62" s="1259"/>
      <c r="AM62" s="1259"/>
      <c r="AN62" s="1259"/>
      <c r="AO62" s="1259"/>
      <c r="AP62" s="1259"/>
      <c r="AQ62" s="1259"/>
      <c r="AR62" s="1259"/>
      <c r="AS62" s="1259"/>
      <c r="AT62" s="1259"/>
      <c r="AU62" s="1259"/>
      <c r="AV62" s="1259"/>
      <c r="AW62" s="1259"/>
      <c r="AX62" s="1259"/>
      <c r="AY62" s="1259"/>
      <c r="AZ62" s="1259"/>
      <c r="BA62" s="1259"/>
      <c r="BB62" s="1259"/>
      <c r="BC62" s="1259"/>
      <c r="BD62" s="1259"/>
      <c r="BE62" s="1259"/>
      <c r="BF62" s="1259"/>
      <c r="BG62" s="1259"/>
      <c r="BH62" s="1259"/>
      <c r="BI62" s="1259"/>
      <c r="BJ62" s="1259"/>
      <c r="BK62" s="1259"/>
      <c r="BL62" s="1259"/>
      <c r="BM62" s="1259"/>
      <c r="BN62" s="1259"/>
      <c r="BO62" s="1259"/>
      <c r="BP62" s="1259"/>
      <c r="BQ62" s="1259"/>
      <c r="BR62" s="1259"/>
      <c r="BS62" s="1259"/>
      <c r="BT62" s="1259"/>
      <c r="BU62" s="1259"/>
      <c r="BV62" s="1259"/>
      <c r="BW62" s="1259"/>
      <c r="BX62" s="1259"/>
      <c r="BY62" s="1259"/>
      <c r="BZ62" s="1259"/>
      <c r="CA62" s="1259"/>
      <c r="CB62" s="1259"/>
      <c r="CC62" s="1259"/>
      <c r="CD62" s="1259"/>
      <c r="CE62" s="1259"/>
      <c r="CF62" s="1259"/>
      <c r="CG62" s="1259"/>
      <c r="CH62" s="1259"/>
      <c r="CI62" s="1259"/>
      <c r="CJ62" s="1259"/>
      <c r="CK62" s="1259"/>
      <c r="CL62" s="1259"/>
      <c r="CM62" s="1259"/>
      <c r="CN62" s="1259"/>
      <c r="CO62" s="1259"/>
      <c r="CP62" s="1259"/>
      <c r="CQ62" s="1259"/>
      <c r="CR62" s="1259"/>
      <c r="CS62" s="1259"/>
      <c r="CT62" s="1259"/>
      <c r="CU62" s="1259"/>
      <c r="CV62" s="1259"/>
      <c r="CW62" s="1259"/>
      <c r="CX62" s="1259"/>
      <c r="CY62" s="1259"/>
      <c r="CZ62" s="1259"/>
      <c r="DA62" s="1259"/>
      <c r="DB62" s="1259"/>
      <c r="DC62" s="1259"/>
      <c r="DD62" s="1259"/>
      <c r="DE62" s="1218"/>
    </row>
    <row r="63" spans="1:109" ht="17.25" x14ac:dyDescent="0.15">
      <c r="B63" s="1258" t="s">
        <v>573</v>
      </c>
    </row>
    <row r="64" spans="1:109" ht="13.5" x14ac:dyDescent="0.15">
      <c r="B64" s="1219"/>
      <c r="G64" s="1255"/>
      <c r="I64" s="1257"/>
      <c r="J64" s="1257"/>
      <c r="K64" s="1257"/>
      <c r="L64" s="1257"/>
      <c r="M64" s="1257"/>
      <c r="N64" s="1256"/>
      <c r="AM64" s="1255"/>
      <c r="AN64" s="1255" t="s">
        <v>572</v>
      </c>
      <c r="AP64" s="1254"/>
      <c r="AQ64" s="1254"/>
      <c r="AR64" s="1254"/>
      <c r="AY64" s="1255"/>
      <c r="BA64" s="1254"/>
      <c r="BB64" s="1254"/>
      <c r="BC64" s="1254"/>
      <c r="BK64" s="1255"/>
      <c r="BM64" s="1254"/>
      <c r="BN64" s="1254"/>
      <c r="BO64" s="1254"/>
      <c r="BW64" s="1255"/>
      <c r="BY64" s="1254"/>
      <c r="BZ64" s="1254"/>
      <c r="CA64" s="1254"/>
      <c r="CI64" s="1255"/>
      <c r="CK64" s="1254"/>
      <c r="CL64" s="1254"/>
      <c r="CM64" s="1254"/>
      <c r="CU64" s="1255"/>
      <c r="CW64" s="1254"/>
      <c r="CX64" s="1254"/>
      <c r="CY64" s="1254"/>
    </row>
    <row r="65" spans="2:107" ht="13.5" x14ac:dyDescent="0.15">
      <c r="B65" s="1219"/>
      <c r="AN65" s="1253" t="s">
        <v>571</v>
      </c>
      <c r="AO65" s="1252"/>
      <c r="AP65" s="1252"/>
      <c r="AQ65" s="1252"/>
      <c r="AR65" s="1252"/>
      <c r="AS65" s="1252"/>
      <c r="AT65" s="1252"/>
      <c r="AU65" s="1252"/>
      <c r="AV65" s="1252"/>
      <c r="AW65" s="1252"/>
      <c r="AX65" s="1252"/>
      <c r="AY65" s="1252"/>
      <c r="AZ65" s="1252"/>
      <c r="BA65" s="1252"/>
      <c r="BB65" s="1252"/>
      <c r="BC65" s="1252"/>
      <c r="BD65" s="1252"/>
      <c r="BE65" s="1252"/>
      <c r="BF65" s="1252"/>
      <c r="BG65" s="1252"/>
      <c r="BH65" s="1252"/>
      <c r="BI65" s="1252"/>
      <c r="BJ65" s="1252"/>
      <c r="BK65" s="1252"/>
      <c r="BL65" s="1252"/>
      <c r="BM65" s="1252"/>
      <c r="BN65" s="1252"/>
      <c r="BO65" s="1252"/>
      <c r="BP65" s="1252"/>
      <c r="BQ65" s="1252"/>
      <c r="BR65" s="1252"/>
      <c r="BS65" s="1252"/>
      <c r="BT65" s="1252"/>
      <c r="BU65" s="1252"/>
      <c r="BV65" s="1252"/>
      <c r="BW65" s="1252"/>
      <c r="BX65" s="1252"/>
      <c r="BY65" s="1252"/>
      <c r="BZ65" s="1252"/>
      <c r="CA65" s="1252"/>
      <c r="CB65" s="1252"/>
      <c r="CC65" s="1252"/>
      <c r="CD65" s="1252"/>
      <c r="CE65" s="1252"/>
      <c r="CF65" s="1252"/>
      <c r="CG65" s="1252"/>
      <c r="CH65" s="1252"/>
      <c r="CI65" s="1252"/>
      <c r="CJ65" s="1252"/>
      <c r="CK65" s="1252"/>
      <c r="CL65" s="1252"/>
      <c r="CM65" s="1252"/>
      <c r="CN65" s="1252"/>
      <c r="CO65" s="1252"/>
      <c r="CP65" s="1252"/>
      <c r="CQ65" s="1252"/>
      <c r="CR65" s="1252"/>
      <c r="CS65" s="1252"/>
      <c r="CT65" s="1252"/>
      <c r="CU65" s="1252"/>
      <c r="CV65" s="1252"/>
      <c r="CW65" s="1252"/>
      <c r="CX65" s="1252"/>
      <c r="CY65" s="1252"/>
      <c r="CZ65" s="1252"/>
      <c r="DA65" s="1252"/>
      <c r="DB65" s="1252"/>
      <c r="DC65" s="1251"/>
    </row>
    <row r="66" spans="2:107" ht="13.5" x14ac:dyDescent="0.15">
      <c r="B66" s="1219"/>
      <c r="AN66" s="1250"/>
      <c r="AO66" s="1249"/>
      <c r="AP66" s="1249"/>
      <c r="AQ66" s="1249"/>
      <c r="AR66" s="1249"/>
      <c r="AS66" s="1249"/>
      <c r="AT66" s="1249"/>
      <c r="AU66" s="1249"/>
      <c r="AV66" s="1249"/>
      <c r="AW66" s="1249"/>
      <c r="AX66" s="1249"/>
      <c r="AY66" s="1249"/>
      <c r="AZ66" s="1249"/>
      <c r="BA66" s="1249"/>
      <c r="BB66" s="1249"/>
      <c r="BC66" s="1249"/>
      <c r="BD66" s="1249"/>
      <c r="BE66" s="1249"/>
      <c r="BF66" s="1249"/>
      <c r="BG66" s="1249"/>
      <c r="BH66" s="1249"/>
      <c r="BI66" s="1249"/>
      <c r="BJ66" s="1249"/>
      <c r="BK66" s="1249"/>
      <c r="BL66" s="1249"/>
      <c r="BM66" s="1249"/>
      <c r="BN66" s="1249"/>
      <c r="BO66" s="1249"/>
      <c r="BP66" s="1249"/>
      <c r="BQ66" s="1249"/>
      <c r="BR66" s="1249"/>
      <c r="BS66" s="1249"/>
      <c r="BT66" s="1249"/>
      <c r="BU66" s="1249"/>
      <c r="BV66" s="1249"/>
      <c r="BW66" s="1249"/>
      <c r="BX66" s="1249"/>
      <c r="BY66" s="1249"/>
      <c r="BZ66" s="1249"/>
      <c r="CA66" s="1249"/>
      <c r="CB66" s="1249"/>
      <c r="CC66" s="1249"/>
      <c r="CD66" s="1249"/>
      <c r="CE66" s="1249"/>
      <c r="CF66" s="1249"/>
      <c r="CG66" s="1249"/>
      <c r="CH66" s="1249"/>
      <c r="CI66" s="1249"/>
      <c r="CJ66" s="1249"/>
      <c r="CK66" s="1249"/>
      <c r="CL66" s="1249"/>
      <c r="CM66" s="1249"/>
      <c r="CN66" s="1249"/>
      <c r="CO66" s="1249"/>
      <c r="CP66" s="1249"/>
      <c r="CQ66" s="1249"/>
      <c r="CR66" s="1249"/>
      <c r="CS66" s="1249"/>
      <c r="CT66" s="1249"/>
      <c r="CU66" s="1249"/>
      <c r="CV66" s="1249"/>
      <c r="CW66" s="1249"/>
      <c r="CX66" s="1249"/>
      <c r="CY66" s="1249"/>
      <c r="CZ66" s="1249"/>
      <c r="DA66" s="1249"/>
      <c r="DB66" s="1249"/>
      <c r="DC66" s="1248"/>
    </row>
    <row r="67" spans="2:107" ht="13.5" x14ac:dyDescent="0.15">
      <c r="B67" s="1219"/>
      <c r="AN67" s="1250"/>
      <c r="AO67" s="1249"/>
      <c r="AP67" s="1249"/>
      <c r="AQ67" s="1249"/>
      <c r="AR67" s="1249"/>
      <c r="AS67" s="1249"/>
      <c r="AT67" s="1249"/>
      <c r="AU67" s="1249"/>
      <c r="AV67" s="1249"/>
      <c r="AW67" s="1249"/>
      <c r="AX67" s="1249"/>
      <c r="AY67" s="1249"/>
      <c r="AZ67" s="1249"/>
      <c r="BA67" s="1249"/>
      <c r="BB67" s="1249"/>
      <c r="BC67" s="1249"/>
      <c r="BD67" s="1249"/>
      <c r="BE67" s="1249"/>
      <c r="BF67" s="1249"/>
      <c r="BG67" s="1249"/>
      <c r="BH67" s="1249"/>
      <c r="BI67" s="1249"/>
      <c r="BJ67" s="1249"/>
      <c r="BK67" s="1249"/>
      <c r="BL67" s="1249"/>
      <c r="BM67" s="1249"/>
      <c r="BN67" s="1249"/>
      <c r="BO67" s="1249"/>
      <c r="BP67" s="1249"/>
      <c r="BQ67" s="1249"/>
      <c r="BR67" s="1249"/>
      <c r="BS67" s="1249"/>
      <c r="BT67" s="1249"/>
      <c r="BU67" s="1249"/>
      <c r="BV67" s="1249"/>
      <c r="BW67" s="1249"/>
      <c r="BX67" s="1249"/>
      <c r="BY67" s="1249"/>
      <c r="BZ67" s="1249"/>
      <c r="CA67" s="1249"/>
      <c r="CB67" s="1249"/>
      <c r="CC67" s="1249"/>
      <c r="CD67" s="1249"/>
      <c r="CE67" s="1249"/>
      <c r="CF67" s="1249"/>
      <c r="CG67" s="1249"/>
      <c r="CH67" s="1249"/>
      <c r="CI67" s="1249"/>
      <c r="CJ67" s="1249"/>
      <c r="CK67" s="1249"/>
      <c r="CL67" s="1249"/>
      <c r="CM67" s="1249"/>
      <c r="CN67" s="1249"/>
      <c r="CO67" s="1249"/>
      <c r="CP67" s="1249"/>
      <c r="CQ67" s="1249"/>
      <c r="CR67" s="1249"/>
      <c r="CS67" s="1249"/>
      <c r="CT67" s="1249"/>
      <c r="CU67" s="1249"/>
      <c r="CV67" s="1249"/>
      <c r="CW67" s="1249"/>
      <c r="CX67" s="1249"/>
      <c r="CY67" s="1249"/>
      <c r="CZ67" s="1249"/>
      <c r="DA67" s="1249"/>
      <c r="DB67" s="1249"/>
      <c r="DC67" s="1248"/>
    </row>
    <row r="68" spans="2:107" ht="13.5" x14ac:dyDescent="0.15">
      <c r="B68" s="1219"/>
      <c r="AN68" s="1250"/>
      <c r="AO68" s="1249"/>
      <c r="AP68" s="1249"/>
      <c r="AQ68" s="1249"/>
      <c r="AR68" s="1249"/>
      <c r="AS68" s="1249"/>
      <c r="AT68" s="1249"/>
      <c r="AU68" s="1249"/>
      <c r="AV68" s="1249"/>
      <c r="AW68" s="1249"/>
      <c r="AX68" s="1249"/>
      <c r="AY68" s="1249"/>
      <c r="AZ68" s="1249"/>
      <c r="BA68" s="1249"/>
      <c r="BB68" s="1249"/>
      <c r="BC68" s="1249"/>
      <c r="BD68" s="1249"/>
      <c r="BE68" s="1249"/>
      <c r="BF68" s="1249"/>
      <c r="BG68" s="1249"/>
      <c r="BH68" s="1249"/>
      <c r="BI68" s="1249"/>
      <c r="BJ68" s="1249"/>
      <c r="BK68" s="1249"/>
      <c r="BL68" s="1249"/>
      <c r="BM68" s="1249"/>
      <c r="BN68" s="1249"/>
      <c r="BO68" s="1249"/>
      <c r="BP68" s="1249"/>
      <c r="BQ68" s="1249"/>
      <c r="BR68" s="1249"/>
      <c r="BS68" s="1249"/>
      <c r="BT68" s="1249"/>
      <c r="BU68" s="1249"/>
      <c r="BV68" s="1249"/>
      <c r="BW68" s="1249"/>
      <c r="BX68" s="1249"/>
      <c r="BY68" s="1249"/>
      <c r="BZ68" s="1249"/>
      <c r="CA68" s="1249"/>
      <c r="CB68" s="1249"/>
      <c r="CC68" s="1249"/>
      <c r="CD68" s="1249"/>
      <c r="CE68" s="1249"/>
      <c r="CF68" s="1249"/>
      <c r="CG68" s="1249"/>
      <c r="CH68" s="1249"/>
      <c r="CI68" s="1249"/>
      <c r="CJ68" s="1249"/>
      <c r="CK68" s="1249"/>
      <c r="CL68" s="1249"/>
      <c r="CM68" s="1249"/>
      <c r="CN68" s="1249"/>
      <c r="CO68" s="1249"/>
      <c r="CP68" s="1249"/>
      <c r="CQ68" s="1249"/>
      <c r="CR68" s="1249"/>
      <c r="CS68" s="1249"/>
      <c r="CT68" s="1249"/>
      <c r="CU68" s="1249"/>
      <c r="CV68" s="1249"/>
      <c r="CW68" s="1249"/>
      <c r="CX68" s="1249"/>
      <c r="CY68" s="1249"/>
      <c r="CZ68" s="1249"/>
      <c r="DA68" s="1249"/>
      <c r="DB68" s="1249"/>
      <c r="DC68" s="1248"/>
    </row>
    <row r="69" spans="2:107" ht="13.5" x14ac:dyDescent="0.15">
      <c r="B69" s="1219"/>
      <c r="AN69" s="1247"/>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5"/>
    </row>
    <row r="70" spans="2:107" ht="13.5" x14ac:dyDescent="0.15">
      <c r="B70" s="1219"/>
      <c r="H70" s="1244"/>
      <c r="I70" s="1244"/>
      <c r="J70" s="1242"/>
      <c r="K70" s="1242"/>
      <c r="L70" s="1241"/>
      <c r="M70" s="1242"/>
      <c r="N70" s="1241"/>
      <c r="AN70" s="1232"/>
      <c r="AO70" s="1232"/>
      <c r="AP70" s="1232"/>
      <c r="AZ70" s="1232"/>
      <c r="BA70" s="1232"/>
      <c r="BB70" s="1232"/>
      <c r="BL70" s="1232"/>
      <c r="BM70" s="1232"/>
      <c r="BN70" s="1232"/>
      <c r="BX70" s="1232"/>
      <c r="BY70" s="1232"/>
      <c r="BZ70" s="1232"/>
      <c r="CJ70" s="1232"/>
      <c r="CK70" s="1232"/>
      <c r="CL70" s="1232"/>
      <c r="CV70" s="1232"/>
      <c r="CW70" s="1232"/>
      <c r="CX70" s="1232"/>
    </row>
    <row r="71" spans="2:107" ht="13.5" x14ac:dyDescent="0.15">
      <c r="B71" s="1219"/>
      <c r="G71" s="1240"/>
      <c r="I71" s="1243"/>
      <c r="J71" s="1242"/>
      <c r="K71" s="1242"/>
      <c r="L71" s="1241"/>
      <c r="M71" s="1242"/>
      <c r="N71" s="1241"/>
      <c r="AM71" s="1240"/>
      <c r="AN71" s="1218" t="s">
        <v>570</v>
      </c>
    </row>
    <row r="72" spans="2:107" ht="13.5" x14ac:dyDescent="0.15">
      <c r="B72" s="1219"/>
      <c r="G72" s="1230"/>
      <c r="H72" s="1230"/>
      <c r="I72" s="1230"/>
      <c r="J72" s="1230"/>
      <c r="K72" s="1239"/>
      <c r="L72" s="1239"/>
      <c r="M72" s="1238"/>
      <c r="N72" s="1238"/>
      <c r="AN72" s="1237"/>
      <c r="AO72" s="1236"/>
      <c r="AP72" s="1236"/>
      <c r="AQ72" s="1236"/>
      <c r="AR72" s="1236"/>
      <c r="AS72" s="1236"/>
      <c r="AT72" s="1236"/>
      <c r="AU72" s="1236"/>
      <c r="AV72" s="1236"/>
      <c r="AW72" s="1236"/>
      <c r="AX72" s="1236"/>
      <c r="AY72" s="1236"/>
      <c r="AZ72" s="1236"/>
      <c r="BA72" s="1236"/>
      <c r="BB72" s="1236"/>
      <c r="BC72" s="1236"/>
      <c r="BD72" s="1236"/>
      <c r="BE72" s="1236"/>
      <c r="BF72" s="1236"/>
      <c r="BG72" s="1236"/>
      <c r="BH72" s="1236"/>
      <c r="BI72" s="1236"/>
      <c r="BJ72" s="1236"/>
      <c r="BK72" s="1236"/>
      <c r="BL72" s="1236"/>
      <c r="BM72" s="1236"/>
      <c r="BN72" s="1236"/>
      <c r="BO72" s="1235"/>
      <c r="BP72" s="1227" t="s">
        <v>527</v>
      </c>
      <c r="BQ72" s="1227"/>
      <c r="BR72" s="1227"/>
      <c r="BS72" s="1227"/>
      <c r="BT72" s="1227"/>
      <c r="BU72" s="1227"/>
      <c r="BV72" s="1227"/>
      <c r="BW72" s="1227"/>
      <c r="BX72" s="1227" t="s">
        <v>528</v>
      </c>
      <c r="BY72" s="1227"/>
      <c r="BZ72" s="1227"/>
      <c r="CA72" s="1227"/>
      <c r="CB72" s="1227"/>
      <c r="CC72" s="1227"/>
      <c r="CD72" s="1227"/>
      <c r="CE72" s="1227"/>
      <c r="CF72" s="1227" t="s">
        <v>529</v>
      </c>
      <c r="CG72" s="1227"/>
      <c r="CH72" s="1227"/>
      <c r="CI72" s="1227"/>
      <c r="CJ72" s="1227"/>
      <c r="CK72" s="1227"/>
      <c r="CL72" s="1227"/>
      <c r="CM72" s="1227"/>
      <c r="CN72" s="1227" t="s">
        <v>530</v>
      </c>
      <c r="CO72" s="1227"/>
      <c r="CP72" s="1227"/>
      <c r="CQ72" s="1227"/>
      <c r="CR72" s="1227"/>
      <c r="CS72" s="1227"/>
      <c r="CT72" s="1227"/>
      <c r="CU72" s="1227"/>
      <c r="CV72" s="1227" t="s">
        <v>531</v>
      </c>
      <c r="CW72" s="1227"/>
      <c r="CX72" s="1227"/>
      <c r="CY72" s="1227"/>
      <c r="CZ72" s="1227"/>
      <c r="DA72" s="1227"/>
      <c r="DB72" s="1227"/>
      <c r="DC72" s="1227"/>
    </row>
    <row r="73" spans="2:107" ht="13.5" x14ac:dyDescent="0.15">
      <c r="B73" s="1219"/>
      <c r="G73" s="1234"/>
      <c r="H73" s="1234"/>
      <c r="I73" s="1234"/>
      <c r="J73" s="1234"/>
      <c r="K73" s="1231"/>
      <c r="L73" s="1231"/>
      <c r="M73" s="1231"/>
      <c r="N73" s="1231"/>
      <c r="AM73" s="1232"/>
      <c r="AN73" s="1226" t="s">
        <v>569</v>
      </c>
      <c r="AO73" s="1226"/>
      <c r="AP73" s="1226"/>
      <c r="AQ73" s="1226"/>
      <c r="AR73" s="1226"/>
      <c r="AS73" s="1226"/>
      <c r="AT73" s="1226"/>
      <c r="AU73" s="1226"/>
      <c r="AV73" s="1226"/>
      <c r="AW73" s="1226"/>
      <c r="AX73" s="1226"/>
      <c r="AY73" s="1226"/>
      <c r="AZ73" s="1226"/>
      <c r="BA73" s="1226"/>
      <c r="BB73" s="1226" t="s">
        <v>567</v>
      </c>
      <c r="BC73" s="1226"/>
      <c r="BD73" s="1226"/>
      <c r="BE73" s="1226"/>
      <c r="BF73" s="1226"/>
      <c r="BG73" s="1226"/>
      <c r="BH73" s="1226"/>
      <c r="BI73" s="1226"/>
      <c r="BJ73" s="1226"/>
      <c r="BK73" s="1226"/>
      <c r="BL73" s="1226"/>
      <c r="BM73" s="1226"/>
      <c r="BN73" s="1226"/>
      <c r="BO73" s="1226"/>
      <c r="BP73" s="1225"/>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ht="13.5" x14ac:dyDescent="0.15">
      <c r="B74" s="1219"/>
      <c r="G74" s="1234"/>
      <c r="H74" s="1234"/>
      <c r="I74" s="1234"/>
      <c r="J74" s="1234"/>
      <c r="K74" s="1231"/>
      <c r="L74" s="1231"/>
      <c r="M74" s="1231"/>
      <c r="N74" s="1231"/>
      <c r="AM74" s="1232"/>
      <c r="AN74" s="1226"/>
      <c r="AO74" s="1226"/>
      <c r="AP74" s="1226"/>
      <c r="AQ74" s="1226"/>
      <c r="AR74" s="1226"/>
      <c r="AS74" s="1226"/>
      <c r="AT74" s="1226"/>
      <c r="AU74" s="1226"/>
      <c r="AV74" s="1226"/>
      <c r="AW74" s="1226"/>
      <c r="AX74" s="1226"/>
      <c r="AY74" s="1226"/>
      <c r="AZ74" s="1226"/>
      <c r="BA74" s="1226"/>
      <c r="BB74" s="1226"/>
      <c r="BC74" s="1226"/>
      <c r="BD74" s="1226"/>
      <c r="BE74" s="1226"/>
      <c r="BF74" s="1226"/>
      <c r="BG74" s="1226"/>
      <c r="BH74" s="1226"/>
      <c r="BI74" s="1226"/>
      <c r="BJ74" s="1226"/>
      <c r="BK74" s="1226"/>
      <c r="BL74" s="1226"/>
      <c r="BM74" s="1226"/>
      <c r="BN74" s="1226"/>
      <c r="BO74" s="1226"/>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5" x14ac:dyDescent="0.15">
      <c r="B75" s="1219"/>
      <c r="G75" s="1234"/>
      <c r="H75" s="1234"/>
      <c r="I75" s="1230"/>
      <c r="J75" s="1230"/>
      <c r="K75" s="1233"/>
      <c r="L75" s="1233"/>
      <c r="M75" s="1233"/>
      <c r="N75" s="1233"/>
      <c r="AM75" s="1232"/>
      <c r="AN75" s="1226"/>
      <c r="AO75" s="1226"/>
      <c r="AP75" s="1226"/>
      <c r="AQ75" s="1226"/>
      <c r="AR75" s="1226"/>
      <c r="AS75" s="1226"/>
      <c r="AT75" s="1226"/>
      <c r="AU75" s="1226"/>
      <c r="AV75" s="1226"/>
      <c r="AW75" s="1226"/>
      <c r="AX75" s="1226"/>
      <c r="AY75" s="1226"/>
      <c r="AZ75" s="1226"/>
      <c r="BA75" s="1226"/>
      <c r="BB75" s="1226" t="s">
        <v>566</v>
      </c>
      <c r="BC75" s="1226"/>
      <c r="BD75" s="1226"/>
      <c r="BE75" s="1226"/>
      <c r="BF75" s="1226"/>
      <c r="BG75" s="1226"/>
      <c r="BH75" s="1226"/>
      <c r="BI75" s="1226"/>
      <c r="BJ75" s="1226"/>
      <c r="BK75" s="1226"/>
      <c r="BL75" s="1226"/>
      <c r="BM75" s="1226"/>
      <c r="BN75" s="1226"/>
      <c r="BO75" s="1226"/>
      <c r="BP75" s="1225">
        <v>1.9</v>
      </c>
      <c r="BQ75" s="1225"/>
      <c r="BR75" s="1225"/>
      <c r="BS75" s="1225"/>
      <c r="BT75" s="1225"/>
      <c r="BU75" s="1225"/>
      <c r="BV75" s="1225"/>
      <c r="BW75" s="1225"/>
      <c r="BX75" s="1225">
        <v>1.5</v>
      </c>
      <c r="BY75" s="1225"/>
      <c r="BZ75" s="1225"/>
      <c r="CA75" s="1225"/>
      <c r="CB75" s="1225"/>
      <c r="CC75" s="1225"/>
      <c r="CD75" s="1225"/>
      <c r="CE75" s="1225"/>
      <c r="CF75" s="1225">
        <v>1.8</v>
      </c>
      <c r="CG75" s="1225"/>
      <c r="CH75" s="1225"/>
      <c r="CI75" s="1225"/>
      <c r="CJ75" s="1225"/>
      <c r="CK75" s="1225"/>
      <c r="CL75" s="1225"/>
      <c r="CM75" s="1225"/>
      <c r="CN75" s="1225">
        <v>2</v>
      </c>
      <c r="CO75" s="1225"/>
      <c r="CP75" s="1225"/>
      <c r="CQ75" s="1225"/>
      <c r="CR75" s="1225"/>
      <c r="CS75" s="1225"/>
      <c r="CT75" s="1225"/>
      <c r="CU75" s="1225"/>
      <c r="CV75" s="1225">
        <v>2</v>
      </c>
      <c r="CW75" s="1225"/>
      <c r="CX75" s="1225"/>
      <c r="CY75" s="1225"/>
      <c r="CZ75" s="1225"/>
      <c r="DA75" s="1225"/>
      <c r="DB75" s="1225"/>
      <c r="DC75" s="1225"/>
    </row>
    <row r="76" spans="2:107" ht="13.5" x14ac:dyDescent="0.15">
      <c r="B76" s="1219"/>
      <c r="G76" s="1234"/>
      <c r="H76" s="1234"/>
      <c r="I76" s="1230"/>
      <c r="J76" s="1230"/>
      <c r="K76" s="1233"/>
      <c r="L76" s="1233"/>
      <c r="M76" s="1233"/>
      <c r="N76" s="1233"/>
      <c r="AM76" s="1232"/>
      <c r="AN76" s="1226"/>
      <c r="AO76" s="1226"/>
      <c r="AP76" s="1226"/>
      <c r="AQ76" s="1226"/>
      <c r="AR76" s="1226"/>
      <c r="AS76" s="1226"/>
      <c r="AT76" s="1226"/>
      <c r="AU76" s="1226"/>
      <c r="AV76" s="1226"/>
      <c r="AW76" s="1226"/>
      <c r="AX76" s="1226"/>
      <c r="AY76" s="1226"/>
      <c r="AZ76" s="1226"/>
      <c r="BA76" s="1226"/>
      <c r="BB76" s="1226"/>
      <c r="BC76" s="1226"/>
      <c r="BD76" s="1226"/>
      <c r="BE76" s="1226"/>
      <c r="BF76" s="1226"/>
      <c r="BG76" s="1226"/>
      <c r="BH76" s="1226"/>
      <c r="BI76" s="1226"/>
      <c r="BJ76" s="1226"/>
      <c r="BK76" s="1226"/>
      <c r="BL76" s="1226"/>
      <c r="BM76" s="1226"/>
      <c r="BN76" s="1226"/>
      <c r="BO76" s="1226"/>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5" x14ac:dyDescent="0.15">
      <c r="B77" s="1219"/>
      <c r="G77" s="1230"/>
      <c r="H77" s="1230"/>
      <c r="I77" s="1230"/>
      <c r="J77" s="1230"/>
      <c r="K77" s="1231"/>
      <c r="L77" s="1231"/>
      <c r="M77" s="1231"/>
      <c r="N77" s="1231"/>
      <c r="AN77" s="1227" t="s">
        <v>568</v>
      </c>
      <c r="AO77" s="1227"/>
      <c r="AP77" s="1227"/>
      <c r="AQ77" s="1227"/>
      <c r="AR77" s="1227"/>
      <c r="AS77" s="1227"/>
      <c r="AT77" s="1227"/>
      <c r="AU77" s="1227"/>
      <c r="AV77" s="1227"/>
      <c r="AW77" s="1227"/>
      <c r="AX77" s="1227"/>
      <c r="AY77" s="1227"/>
      <c r="AZ77" s="1227"/>
      <c r="BA77" s="1227"/>
      <c r="BB77" s="1226" t="s">
        <v>567</v>
      </c>
      <c r="BC77" s="1226"/>
      <c r="BD77" s="1226"/>
      <c r="BE77" s="1226"/>
      <c r="BF77" s="1226"/>
      <c r="BG77" s="1226"/>
      <c r="BH77" s="1226"/>
      <c r="BI77" s="1226"/>
      <c r="BJ77" s="1226"/>
      <c r="BK77" s="1226"/>
      <c r="BL77" s="1226"/>
      <c r="BM77" s="1226"/>
      <c r="BN77" s="1226"/>
      <c r="BO77" s="1226"/>
      <c r="BP77" s="1225">
        <v>25.1</v>
      </c>
      <c r="BQ77" s="1225"/>
      <c r="BR77" s="1225"/>
      <c r="BS77" s="1225"/>
      <c r="BT77" s="1225"/>
      <c r="BU77" s="1225"/>
      <c r="BV77" s="1225"/>
      <c r="BW77" s="1225"/>
      <c r="BX77" s="1225">
        <v>18</v>
      </c>
      <c r="BY77" s="1225"/>
      <c r="BZ77" s="1225"/>
      <c r="CA77" s="1225"/>
      <c r="CB77" s="1225"/>
      <c r="CC77" s="1225"/>
      <c r="CD77" s="1225"/>
      <c r="CE77" s="1225"/>
      <c r="CF77" s="1225">
        <v>12.7</v>
      </c>
      <c r="CG77" s="1225"/>
      <c r="CH77" s="1225"/>
      <c r="CI77" s="1225"/>
      <c r="CJ77" s="1225"/>
      <c r="CK77" s="1225"/>
      <c r="CL77" s="1225"/>
      <c r="CM77" s="1225"/>
      <c r="CN77" s="1225">
        <v>10</v>
      </c>
      <c r="CO77" s="1225"/>
      <c r="CP77" s="1225"/>
      <c r="CQ77" s="1225"/>
      <c r="CR77" s="1225"/>
      <c r="CS77" s="1225"/>
      <c r="CT77" s="1225"/>
      <c r="CU77" s="1225"/>
      <c r="CV77" s="1225">
        <v>6</v>
      </c>
      <c r="CW77" s="1225"/>
      <c r="CX77" s="1225"/>
      <c r="CY77" s="1225"/>
      <c r="CZ77" s="1225"/>
      <c r="DA77" s="1225"/>
      <c r="DB77" s="1225"/>
      <c r="DC77" s="1225"/>
    </row>
    <row r="78" spans="2:107" ht="13.5" x14ac:dyDescent="0.15">
      <c r="B78" s="1219"/>
      <c r="G78" s="1230"/>
      <c r="H78" s="1230"/>
      <c r="I78" s="1230"/>
      <c r="J78" s="1230"/>
      <c r="K78" s="1231"/>
      <c r="L78" s="1231"/>
      <c r="M78" s="1231"/>
      <c r="N78" s="1231"/>
      <c r="AN78" s="1227"/>
      <c r="AO78" s="1227"/>
      <c r="AP78" s="1227"/>
      <c r="AQ78" s="1227"/>
      <c r="AR78" s="1227"/>
      <c r="AS78" s="1227"/>
      <c r="AT78" s="1227"/>
      <c r="AU78" s="1227"/>
      <c r="AV78" s="1227"/>
      <c r="AW78" s="1227"/>
      <c r="AX78" s="1227"/>
      <c r="AY78" s="1227"/>
      <c r="AZ78" s="1227"/>
      <c r="BA78" s="1227"/>
      <c r="BB78" s="1226"/>
      <c r="BC78" s="1226"/>
      <c r="BD78" s="1226"/>
      <c r="BE78" s="1226"/>
      <c r="BF78" s="1226"/>
      <c r="BG78" s="1226"/>
      <c r="BH78" s="1226"/>
      <c r="BI78" s="1226"/>
      <c r="BJ78" s="1226"/>
      <c r="BK78" s="1226"/>
      <c r="BL78" s="1226"/>
      <c r="BM78" s="1226"/>
      <c r="BN78" s="1226"/>
      <c r="BO78" s="1226"/>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5" x14ac:dyDescent="0.15">
      <c r="B79" s="1219"/>
      <c r="G79" s="1230"/>
      <c r="H79" s="1230"/>
      <c r="I79" s="1229"/>
      <c r="J79" s="1229"/>
      <c r="K79" s="1228"/>
      <c r="L79" s="1228"/>
      <c r="M79" s="1228"/>
      <c r="N79" s="1228"/>
      <c r="AN79" s="1227"/>
      <c r="AO79" s="1227"/>
      <c r="AP79" s="1227"/>
      <c r="AQ79" s="1227"/>
      <c r="AR79" s="1227"/>
      <c r="AS79" s="1227"/>
      <c r="AT79" s="1227"/>
      <c r="AU79" s="1227"/>
      <c r="AV79" s="1227"/>
      <c r="AW79" s="1227"/>
      <c r="AX79" s="1227"/>
      <c r="AY79" s="1227"/>
      <c r="AZ79" s="1227"/>
      <c r="BA79" s="1227"/>
      <c r="BB79" s="1226" t="s">
        <v>566</v>
      </c>
      <c r="BC79" s="1226"/>
      <c r="BD79" s="1226"/>
      <c r="BE79" s="1226"/>
      <c r="BF79" s="1226"/>
      <c r="BG79" s="1226"/>
      <c r="BH79" s="1226"/>
      <c r="BI79" s="1226"/>
      <c r="BJ79" s="1226"/>
      <c r="BK79" s="1226"/>
      <c r="BL79" s="1226"/>
      <c r="BM79" s="1226"/>
      <c r="BN79" s="1226"/>
      <c r="BO79" s="1226"/>
      <c r="BP79" s="1225">
        <v>6.4</v>
      </c>
      <c r="BQ79" s="1225"/>
      <c r="BR79" s="1225"/>
      <c r="BS79" s="1225"/>
      <c r="BT79" s="1225"/>
      <c r="BU79" s="1225"/>
      <c r="BV79" s="1225"/>
      <c r="BW79" s="1225"/>
      <c r="BX79" s="1225">
        <v>6.6</v>
      </c>
      <c r="BY79" s="1225"/>
      <c r="BZ79" s="1225"/>
      <c r="CA79" s="1225"/>
      <c r="CB79" s="1225"/>
      <c r="CC79" s="1225"/>
      <c r="CD79" s="1225"/>
      <c r="CE79" s="1225"/>
      <c r="CF79" s="1225">
        <v>6.6</v>
      </c>
      <c r="CG79" s="1225"/>
      <c r="CH79" s="1225"/>
      <c r="CI79" s="1225"/>
      <c r="CJ79" s="1225"/>
      <c r="CK79" s="1225"/>
      <c r="CL79" s="1225"/>
      <c r="CM79" s="1225"/>
      <c r="CN79" s="1225">
        <v>6.7</v>
      </c>
      <c r="CO79" s="1225"/>
      <c r="CP79" s="1225"/>
      <c r="CQ79" s="1225"/>
      <c r="CR79" s="1225"/>
      <c r="CS79" s="1225"/>
      <c r="CT79" s="1225"/>
      <c r="CU79" s="1225"/>
      <c r="CV79" s="1225">
        <v>6.5</v>
      </c>
      <c r="CW79" s="1225"/>
      <c r="CX79" s="1225"/>
      <c r="CY79" s="1225"/>
      <c r="CZ79" s="1225"/>
      <c r="DA79" s="1225"/>
      <c r="DB79" s="1225"/>
      <c r="DC79" s="1225"/>
    </row>
    <row r="80" spans="2:107" ht="13.5" x14ac:dyDescent="0.15">
      <c r="B80" s="1219"/>
      <c r="G80" s="1230"/>
      <c r="H80" s="1230"/>
      <c r="I80" s="1229"/>
      <c r="J80" s="1229"/>
      <c r="K80" s="1228"/>
      <c r="L80" s="1228"/>
      <c r="M80" s="1228"/>
      <c r="N80" s="1228"/>
      <c r="AN80" s="1227"/>
      <c r="AO80" s="1227"/>
      <c r="AP80" s="1227"/>
      <c r="AQ80" s="1227"/>
      <c r="AR80" s="1227"/>
      <c r="AS80" s="1227"/>
      <c r="AT80" s="1227"/>
      <c r="AU80" s="1227"/>
      <c r="AV80" s="1227"/>
      <c r="AW80" s="1227"/>
      <c r="AX80" s="1227"/>
      <c r="AY80" s="1227"/>
      <c r="AZ80" s="1227"/>
      <c r="BA80" s="1227"/>
      <c r="BB80" s="1226"/>
      <c r="BC80" s="1226"/>
      <c r="BD80" s="1226"/>
      <c r="BE80" s="1226"/>
      <c r="BF80" s="1226"/>
      <c r="BG80" s="1226"/>
      <c r="BH80" s="1226"/>
      <c r="BI80" s="1226"/>
      <c r="BJ80" s="1226"/>
      <c r="BK80" s="1226"/>
      <c r="BL80" s="1226"/>
      <c r="BM80" s="1226"/>
      <c r="BN80" s="1226"/>
      <c r="BO80" s="1226"/>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5" x14ac:dyDescent="0.15">
      <c r="B81" s="1219"/>
    </row>
    <row r="82" spans="2:109" ht="17.25" x14ac:dyDescent="0.15">
      <c r="B82" s="1219"/>
      <c r="K82" s="1224"/>
      <c r="L82" s="1224"/>
      <c r="M82" s="1224"/>
      <c r="N82" s="1224"/>
      <c r="AQ82" s="1224"/>
      <c r="AR82" s="1224"/>
      <c r="AS82" s="1224"/>
      <c r="AT82" s="1224"/>
      <c r="BC82" s="1224"/>
      <c r="BD82" s="1224"/>
      <c r="BE82" s="1224"/>
      <c r="BF82" s="1224"/>
      <c r="BO82" s="1224"/>
      <c r="BP82" s="1224"/>
      <c r="BQ82" s="1224"/>
      <c r="BR82" s="1224"/>
      <c r="CA82" s="1224"/>
      <c r="CB82" s="1224"/>
      <c r="CC82" s="1224"/>
      <c r="CD82" s="1224"/>
      <c r="CM82" s="1224"/>
      <c r="CN82" s="1224"/>
      <c r="CO82" s="1224"/>
      <c r="CP82" s="1224"/>
      <c r="CY82" s="1224"/>
      <c r="CZ82" s="1224"/>
      <c r="DA82" s="1224"/>
      <c r="DB82" s="1224"/>
      <c r="DC82" s="1224"/>
    </row>
    <row r="83" spans="2:109" ht="13.5" x14ac:dyDescent="0.15">
      <c r="B83" s="1223"/>
      <c r="C83" s="1222"/>
      <c r="D83" s="1222"/>
      <c r="E83" s="1222"/>
      <c r="F83" s="1222"/>
      <c r="G83" s="1222"/>
      <c r="H83" s="1222"/>
      <c r="I83" s="1222"/>
      <c r="J83" s="1222"/>
      <c r="K83" s="1222"/>
      <c r="L83" s="1222"/>
      <c r="M83" s="1222"/>
      <c r="N83" s="1222"/>
      <c r="O83" s="1222"/>
      <c r="P83" s="1222"/>
      <c r="Q83" s="1222"/>
      <c r="R83" s="1222"/>
      <c r="S83" s="1222"/>
      <c r="T83" s="1222"/>
      <c r="U83" s="1222"/>
      <c r="V83" s="1222"/>
      <c r="W83" s="1222"/>
      <c r="X83" s="1222"/>
      <c r="Y83" s="1222"/>
      <c r="Z83" s="1222"/>
      <c r="AA83" s="1222"/>
      <c r="AB83" s="1222"/>
      <c r="AC83" s="1222"/>
      <c r="AD83" s="1222"/>
      <c r="AE83" s="1222"/>
      <c r="AF83" s="1222"/>
      <c r="AG83" s="1222"/>
      <c r="AH83" s="1222"/>
      <c r="AI83" s="1222"/>
      <c r="AJ83" s="1222"/>
      <c r="AK83" s="1222"/>
      <c r="AL83" s="1222"/>
      <c r="AM83" s="1222"/>
      <c r="AN83" s="1222"/>
      <c r="AO83" s="1222"/>
      <c r="AP83" s="1222"/>
      <c r="AQ83" s="1222"/>
      <c r="AR83" s="1222"/>
      <c r="AS83" s="1222"/>
      <c r="AT83" s="1222"/>
      <c r="AU83" s="1222"/>
      <c r="AV83" s="1222"/>
      <c r="AW83" s="1222"/>
      <c r="AX83" s="1222"/>
      <c r="AY83" s="1222"/>
      <c r="AZ83" s="1222"/>
      <c r="BA83" s="1222"/>
      <c r="BB83" s="1222"/>
      <c r="BC83" s="1222"/>
      <c r="BD83" s="1222"/>
      <c r="BE83" s="1222"/>
      <c r="BF83" s="1222"/>
      <c r="BG83" s="1222"/>
      <c r="BH83" s="1222"/>
      <c r="BI83" s="1222"/>
      <c r="BJ83" s="1222"/>
      <c r="BK83" s="1222"/>
      <c r="BL83" s="1222"/>
      <c r="BM83" s="1222"/>
      <c r="BN83" s="1222"/>
      <c r="BO83" s="1222"/>
      <c r="BP83" s="1222"/>
      <c r="BQ83" s="1222"/>
      <c r="BR83" s="1222"/>
      <c r="BS83" s="1222"/>
      <c r="BT83" s="1222"/>
      <c r="BU83" s="1222"/>
      <c r="BV83" s="1222"/>
      <c r="BW83" s="1222"/>
      <c r="BX83" s="1222"/>
      <c r="BY83" s="1222"/>
      <c r="BZ83" s="1222"/>
      <c r="CA83" s="1222"/>
      <c r="CB83" s="1222"/>
      <c r="CC83" s="1222"/>
      <c r="CD83" s="1222"/>
      <c r="CE83" s="1222"/>
      <c r="CF83" s="1222"/>
      <c r="CG83" s="1222"/>
      <c r="CH83" s="1222"/>
      <c r="CI83" s="1222"/>
      <c r="CJ83" s="1222"/>
      <c r="CK83" s="1222"/>
      <c r="CL83" s="1222"/>
      <c r="CM83" s="1222"/>
      <c r="CN83" s="1222"/>
      <c r="CO83" s="1222"/>
      <c r="CP83" s="1222"/>
      <c r="CQ83" s="1222"/>
      <c r="CR83" s="1222"/>
      <c r="CS83" s="1222"/>
      <c r="CT83" s="1222"/>
      <c r="CU83" s="1222"/>
      <c r="CV83" s="1222"/>
      <c r="CW83" s="1222"/>
      <c r="CX83" s="1222"/>
      <c r="CY83" s="1222"/>
      <c r="CZ83" s="1222"/>
      <c r="DA83" s="1222"/>
      <c r="DB83" s="1222"/>
      <c r="DC83" s="1222"/>
      <c r="DD83" s="1221"/>
    </row>
    <row r="84" spans="2:109" ht="13.5" x14ac:dyDescent="0.15">
      <c r="DD84" s="1218"/>
      <c r="DE84" s="1218"/>
    </row>
    <row r="85" spans="2:109" ht="13.5" x14ac:dyDescent="0.15">
      <c r="DD85" s="1218"/>
      <c r="DE85" s="1218"/>
    </row>
  </sheetData>
  <sheetProtection algorithmName="SHA-512" hashValue="Klpfadk3tRNT9ouFp9ly8KLlGyHwsk+vMaxna9386pTe6SmcOgZWbLYsoFKcU04EE9wMTzuAM3yAHlJmam/jQg==" saltValue="0Q+I/tIXJR4ssmIX5UwrDw=="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78681-6176-4223-8BD2-DBB94E265799}">
  <sheetPr>
    <pageSetUpPr fitToPage="1"/>
  </sheetPr>
  <dimension ref="A1:DR125"/>
  <sheetViews>
    <sheetView showGridLines="0" zoomScale="70" zoomScaleNormal="70" zoomScaleSheetLayoutView="70" workbookViewId="0">
      <selection activeCell="AF88" sqref="AF8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lKgbyyRYxuSeyKXW9G8O4N7XfJ7F1ZuX8yPx0vl7vZz2TJEQ9mVaQYZjrlfTy0OHkGLakreUyIZ/G6+w4+1TEg==" saltValue="DheGobHA2fJ5kC8pTRM4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14757-8BF8-4685-855A-46E08CA974FB}">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gyTOKGjsGJeS/3UWio7MQ/8dY4vgO7LsMbFzAlNGcDBuhmSVjoZvxnPr2CXZHM0MDWdAPayOP4DrK9K4sDxcSA==" saltValue="6tNgqnwl7cV8m8dZpTyU7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57376</v>
      </c>
      <c r="E3" s="144"/>
      <c r="F3" s="145">
        <v>63812</v>
      </c>
      <c r="G3" s="146"/>
      <c r="H3" s="147"/>
    </row>
    <row r="4" spans="1:8" x14ac:dyDescent="0.15">
      <c r="A4" s="148"/>
      <c r="B4" s="149"/>
      <c r="C4" s="150"/>
      <c r="D4" s="151">
        <v>37261</v>
      </c>
      <c r="E4" s="152"/>
      <c r="F4" s="153">
        <v>33848</v>
      </c>
      <c r="G4" s="154"/>
      <c r="H4" s="155"/>
    </row>
    <row r="5" spans="1:8" x14ac:dyDescent="0.15">
      <c r="A5" s="136" t="s">
        <v>521</v>
      </c>
      <c r="B5" s="141"/>
      <c r="C5" s="142"/>
      <c r="D5" s="143">
        <v>52745</v>
      </c>
      <c r="E5" s="144"/>
      <c r="F5" s="145">
        <v>54225</v>
      </c>
      <c r="G5" s="146"/>
      <c r="H5" s="147"/>
    </row>
    <row r="6" spans="1:8" x14ac:dyDescent="0.15">
      <c r="A6" s="148"/>
      <c r="B6" s="149"/>
      <c r="C6" s="150"/>
      <c r="D6" s="151">
        <v>38107</v>
      </c>
      <c r="E6" s="152"/>
      <c r="F6" s="153">
        <v>27337</v>
      </c>
      <c r="G6" s="154"/>
      <c r="H6" s="155"/>
    </row>
    <row r="7" spans="1:8" x14ac:dyDescent="0.15">
      <c r="A7" s="136" t="s">
        <v>522</v>
      </c>
      <c r="B7" s="141"/>
      <c r="C7" s="142"/>
      <c r="D7" s="143">
        <v>69476</v>
      </c>
      <c r="E7" s="144"/>
      <c r="F7" s="145">
        <v>54016</v>
      </c>
      <c r="G7" s="146"/>
      <c r="H7" s="147"/>
    </row>
    <row r="8" spans="1:8" x14ac:dyDescent="0.15">
      <c r="A8" s="148"/>
      <c r="B8" s="149"/>
      <c r="C8" s="150"/>
      <c r="D8" s="151">
        <v>55286</v>
      </c>
      <c r="E8" s="152"/>
      <c r="F8" s="153">
        <v>28078</v>
      </c>
      <c r="G8" s="154"/>
      <c r="H8" s="155"/>
    </row>
    <row r="9" spans="1:8" x14ac:dyDescent="0.15">
      <c r="A9" s="136" t="s">
        <v>523</v>
      </c>
      <c r="B9" s="141"/>
      <c r="C9" s="142"/>
      <c r="D9" s="143">
        <v>68468</v>
      </c>
      <c r="E9" s="144"/>
      <c r="F9" s="145">
        <v>52786</v>
      </c>
      <c r="G9" s="146"/>
      <c r="H9" s="147"/>
    </row>
    <row r="10" spans="1:8" x14ac:dyDescent="0.15">
      <c r="A10" s="148"/>
      <c r="B10" s="149"/>
      <c r="C10" s="150"/>
      <c r="D10" s="151">
        <v>55892</v>
      </c>
      <c r="E10" s="152"/>
      <c r="F10" s="153">
        <v>28742</v>
      </c>
      <c r="G10" s="154"/>
      <c r="H10" s="155"/>
    </row>
    <row r="11" spans="1:8" x14ac:dyDescent="0.15">
      <c r="A11" s="136" t="s">
        <v>524</v>
      </c>
      <c r="B11" s="141"/>
      <c r="C11" s="142"/>
      <c r="D11" s="143">
        <v>54145</v>
      </c>
      <c r="E11" s="144"/>
      <c r="F11" s="145">
        <v>58465</v>
      </c>
      <c r="G11" s="146"/>
      <c r="H11" s="147"/>
    </row>
    <row r="12" spans="1:8" x14ac:dyDescent="0.15">
      <c r="A12" s="148"/>
      <c r="B12" s="149"/>
      <c r="C12" s="156"/>
      <c r="D12" s="151">
        <v>38021</v>
      </c>
      <c r="E12" s="152"/>
      <c r="F12" s="153">
        <v>34452</v>
      </c>
      <c r="G12" s="154"/>
      <c r="H12" s="155"/>
    </row>
    <row r="13" spans="1:8" x14ac:dyDescent="0.15">
      <c r="A13" s="136"/>
      <c r="B13" s="141"/>
      <c r="C13" s="157"/>
      <c r="D13" s="158">
        <v>60442</v>
      </c>
      <c r="E13" s="159"/>
      <c r="F13" s="160">
        <v>56661</v>
      </c>
      <c r="G13" s="161"/>
      <c r="H13" s="147"/>
    </row>
    <row r="14" spans="1:8" x14ac:dyDescent="0.15">
      <c r="A14" s="148"/>
      <c r="B14" s="149"/>
      <c r="C14" s="150"/>
      <c r="D14" s="151">
        <v>44913</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18.91</v>
      </c>
      <c r="C19" s="162">
        <f>ROUND(VALUE(SUBSTITUTE(実質収支比率等に係る経年分析!G$48,"▲","-")),2)</f>
        <v>18</v>
      </c>
      <c r="D19" s="162">
        <f>ROUND(VALUE(SUBSTITUTE(実質収支比率等に係る経年分析!H$48,"▲","-")),2)</f>
        <v>16.78</v>
      </c>
      <c r="E19" s="162">
        <f>ROUND(VALUE(SUBSTITUTE(実質収支比率等に係る経年分析!I$48,"▲","-")),2)</f>
        <v>16.45</v>
      </c>
      <c r="F19" s="162">
        <f>ROUND(VALUE(SUBSTITUTE(実質収支比率等に係る経年分析!J$48,"▲","-")),2)</f>
        <v>15.23</v>
      </c>
    </row>
    <row r="20" spans="1:11" x14ac:dyDescent="0.15">
      <c r="A20" s="162" t="s">
        <v>53</v>
      </c>
      <c r="B20" s="162">
        <f>ROUND(VALUE(SUBSTITUTE(実質収支比率等に係る経年分析!F$47,"▲","-")),2)</f>
        <v>51.26</v>
      </c>
      <c r="C20" s="162">
        <f>ROUND(VALUE(SUBSTITUTE(実質収支比率等に係る経年分析!G$47,"▲","-")),2)</f>
        <v>64.59</v>
      </c>
      <c r="D20" s="162">
        <f>ROUND(VALUE(SUBSTITUTE(実質収支比率等に係る経年分析!H$47,"▲","-")),2)</f>
        <v>54.15</v>
      </c>
      <c r="E20" s="162">
        <f>ROUND(VALUE(SUBSTITUTE(実質収支比率等に係る経年分析!I$47,"▲","-")),2)</f>
        <v>62.26</v>
      </c>
      <c r="F20" s="162">
        <f>ROUND(VALUE(SUBSTITUTE(実質収支比率等に係る経年分析!J$47,"▲","-")),2)</f>
        <v>65.95</v>
      </c>
    </row>
    <row r="21" spans="1:11" x14ac:dyDescent="0.15">
      <c r="A21" s="162" t="s">
        <v>54</v>
      </c>
      <c r="B21" s="162">
        <f>IF(ISNUMBER(VALUE(SUBSTITUTE(実質収支比率等に係る経年分析!F$49,"▲","-"))),ROUND(VALUE(SUBSTITUTE(実質収支比率等に係る経年分析!F$49,"▲","-")),2),NA())</f>
        <v>10.79</v>
      </c>
      <c r="C21" s="162">
        <f>IF(ISNUMBER(VALUE(SUBSTITUTE(実質収支比率等に係る経年分析!G$49,"▲","-"))),ROUND(VALUE(SUBSTITUTE(実質収支比率等に係る経年分析!G$49,"▲","-")),2),NA())</f>
        <v>9.75</v>
      </c>
      <c r="D21" s="162">
        <f>IF(ISNUMBER(VALUE(SUBSTITUTE(実質収支比率等に係る経年分析!H$49,"▲","-"))),ROUND(VALUE(SUBSTITUTE(実質収支比率等に係る経年分析!H$49,"▲","-")),2),NA())</f>
        <v>-12.79</v>
      </c>
      <c r="E21" s="162">
        <f>IF(ISNUMBER(VALUE(SUBSTITUTE(実質収支比率等に係る経年分析!I$49,"▲","-"))),ROUND(VALUE(SUBSTITUTE(実質収支比率等に係る経年分析!I$49,"▲","-")),2),NA())</f>
        <v>4.62</v>
      </c>
      <c r="F21" s="162">
        <f>IF(ISNUMBER(VALUE(SUBSTITUTE(実質収支比率等に係る経年分析!J$49,"▲","-"))),ROUND(VALUE(SUBSTITUTE(実質収支比率等に係る経年分析!J$49,"▲","-")),2),NA())</f>
        <v>0.97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関市公設地方卸売市場事業特別会計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関市国民健康保険特別会計（直診勘定）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7.0000000000000007E-2</v>
      </c>
    </row>
    <row r="31" spans="1:11" x14ac:dyDescent="0.15">
      <c r="A31" s="163" t="str">
        <f>IF(連結実質赤字比率に係る赤字・黒字の構成分析!C$39="",NA(),連結実質赤字比率に係る赤字・黒字の構成分析!C$39)</f>
        <v>関市後期高齢者医療特別会計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0.56999999999999995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0.18</v>
      </c>
    </row>
    <row r="32" spans="1:11" x14ac:dyDescent="0.15">
      <c r="A32" s="163" t="str">
        <f>IF(連結実質赤字比率に係る赤字・黒字の構成分析!C$38="",NA(),連結実質赤字比率に係る赤字・黒字の構成分析!C$38)</f>
        <v>関市国民健康保険特別会計（事業勘定）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0.28999999999999998</v>
      </c>
    </row>
    <row r="33" spans="1:16" x14ac:dyDescent="0.15">
      <c r="A33" s="163" t="str">
        <f>IF(連結実質赤字比率に係る赤字・黒字の構成分析!C$37="",NA(),連結実質赤字比率に係る赤字・黒字の構成分析!C$37)</f>
        <v>関市介護保険事業特別会計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0.47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0.85</v>
      </c>
    </row>
    <row r="34" spans="1:16" x14ac:dyDescent="0.15">
      <c r="A34" s="163" t="str">
        <f>IF(連結実質赤字比率に係る赤字・黒字の構成分析!C$36="",NA(),連結実質赤字比率に係る赤字・黒字の構成分析!C$36)</f>
        <v>関市下水道事業会計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1.17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3.8</v>
      </c>
    </row>
    <row r="35" spans="1:16" x14ac:dyDescent="0.15">
      <c r="A35" s="163" t="str">
        <f>IF(連結実質赤字比率に係る赤字・黒字の構成分析!C$35="",NA(),連結実質赤字比率に係る赤字・黒字の構成分析!C$35)</f>
        <v>関市水道事業会計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6.31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6.59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5.56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4.67</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18.899999999999999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17.989999999999998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16.77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16.440000000000001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15.22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5122</v>
      </c>
      <c r="E42" s="164"/>
      <c r="F42" s="164"/>
      <c r="G42" s="164">
        <f>'実質公債費比率（分子）の構造'!L$52</f>
        <v>5231</v>
      </c>
      <c r="H42" s="164"/>
      <c r="I42" s="164"/>
      <c r="J42" s="164">
        <f>'実質公債費比率（分子）の構造'!M$52</f>
        <v>5183</v>
      </c>
      <c r="K42" s="164"/>
      <c r="L42" s="164"/>
      <c r="M42" s="164">
        <f>'実質公債費比率（分子）の構造'!N$52</f>
        <v>5074</v>
      </c>
      <c r="N42" s="164"/>
      <c r="O42" s="164"/>
      <c r="P42" s="164">
        <f>'実質公債費比率（分子）の構造'!O$52</f>
        <v>4628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48</v>
      </c>
      <c r="C44" s="164"/>
      <c r="D44" s="164"/>
      <c r="E44" s="164">
        <f>'実質公債費比率（分子）の構造'!L$50</f>
        <v>48</v>
      </c>
      <c r="F44" s="164"/>
      <c r="G44" s="164"/>
      <c r="H44" s="164">
        <f>'実質公債費比率（分子）の構造'!M$50</f>
        <v>48</v>
      </c>
      <c r="I44" s="164"/>
      <c r="J44" s="164"/>
      <c r="K44" s="164">
        <f>'実質公債費比率（分子）の構造'!N$50</f>
        <v>89</v>
      </c>
      <c r="L44" s="164"/>
      <c r="M44" s="164"/>
      <c r="N44" s="164" t="str">
        <f>'実質公債費比率（分子）の構造'!O$50</f>
        <v>-</v>
      </c>
      <c r="O44" s="164"/>
      <c r="P44" s="164"/>
    </row>
    <row r="45" spans="1:16" x14ac:dyDescent="0.15">
      <c r="A45" s="164" t="s">
        <v>63</v>
      </c>
      <c r="B45" s="164">
        <f>'実質公債費比率（分子）の構造'!K$49</f>
        <v>188</v>
      </c>
      <c r="C45" s="164"/>
      <c r="D45" s="164"/>
      <c r="E45" s="164">
        <f>'実質公債費比率（分子）の構造'!L$49</f>
        <v>175</v>
      </c>
      <c r="F45" s="164"/>
      <c r="G45" s="164"/>
      <c r="H45" s="164">
        <f>'実質公債費比率（分子）の構造'!M$49</f>
        <v>161</v>
      </c>
      <c r="I45" s="164"/>
      <c r="J45" s="164"/>
      <c r="K45" s="164">
        <f>'実質公債費比率（分子）の構造'!N$49</f>
        <v>150</v>
      </c>
      <c r="L45" s="164"/>
      <c r="M45" s="164"/>
      <c r="N45" s="164">
        <f>'実質公債費比率（分子）の構造'!O$49</f>
        <v>151</v>
      </c>
      <c r="O45" s="164"/>
      <c r="P45" s="164"/>
    </row>
    <row r="46" spans="1:16" x14ac:dyDescent="0.15">
      <c r="A46" s="164" t="s">
        <v>64</v>
      </c>
      <c r="B46" s="164">
        <f>'実質公債費比率（分子）の構造'!K$48</f>
        <v>1331</v>
      </c>
      <c r="C46" s="164"/>
      <c r="D46" s="164"/>
      <c r="E46" s="164">
        <f>'実質公債費比率（分子）の構造'!L$48</f>
        <v>1296</v>
      </c>
      <c r="F46" s="164"/>
      <c r="G46" s="164"/>
      <c r="H46" s="164">
        <f>'実質公債費比率（分子）の構造'!M$48</f>
        <v>1312</v>
      </c>
      <c r="I46" s="164"/>
      <c r="J46" s="164"/>
      <c r="K46" s="164">
        <f>'実質公債費比率（分子）の構造'!N$48</f>
        <v>1260</v>
      </c>
      <c r="L46" s="164"/>
      <c r="M46" s="164"/>
      <c r="N46" s="164">
        <f>'実質公債費比率（分子）の構造'!O$48</f>
        <v>1082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3906</v>
      </c>
      <c r="C49" s="164"/>
      <c r="D49" s="164"/>
      <c r="E49" s="164">
        <f>'実質公債費比率（分子）の構造'!L$45</f>
        <v>4027</v>
      </c>
      <c r="F49" s="164"/>
      <c r="G49" s="164"/>
      <c r="H49" s="164">
        <f>'実質公債費比率（分子）の構造'!M$45</f>
        <v>4085</v>
      </c>
      <c r="I49" s="164"/>
      <c r="J49" s="164"/>
      <c r="K49" s="164">
        <f>'実質公債費比率（分子）の構造'!N$45</f>
        <v>4056</v>
      </c>
      <c r="L49" s="164"/>
      <c r="M49" s="164"/>
      <c r="N49" s="164">
        <f>'実質公債費比率（分子）の構造'!O$45</f>
        <v>3756</v>
      </c>
      <c r="O49" s="164"/>
      <c r="P49" s="164"/>
    </row>
    <row r="50" spans="1:16" x14ac:dyDescent="0.15">
      <c r="A50" s="164" t="s">
        <v>67</v>
      </c>
      <c r="B50" s="164" t="e">
        <f>NA()</f>
        <v>#N/A</v>
      </c>
      <c r="C50" s="164">
        <f>IF(ISNUMBER('実質公債費比率（分子）の構造'!K$53),'実質公債費比率（分子）の構造'!K$53,NA())</f>
        <v>351</v>
      </c>
      <c r="D50" s="164" t="e">
        <f>NA()</f>
        <v>#N/A</v>
      </c>
      <c r="E50" s="164" t="e">
        <f>NA()</f>
        <v>#N/A</v>
      </c>
      <c r="F50" s="164">
        <f>IF(ISNUMBER('実質公債費比率（分子）の構造'!L$53),'実質公債費比率（分子）の構造'!L$53,NA())</f>
        <v>315</v>
      </c>
      <c r="G50" s="164" t="e">
        <f>NA()</f>
        <v>#N/A</v>
      </c>
      <c r="H50" s="164" t="e">
        <f>NA()</f>
        <v>#N/A</v>
      </c>
      <c r="I50" s="164">
        <f>IF(ISNUMBER('実質公債費比率（分子）の構造'!M$53),'実質公債費比率（分子）の構造'!M$53,NA())</f>
        <v>423</v>
      </c>
      <c r="J50" s="164" t="e">
        <f>NA()</f>
        <v>#N/A</v>
      </c>
      <c r="K50" s="164" t="e">
        <f>NA()</f>
        <v>#N/A</v>
      </c>
      <c r="L50" s="164">
        <f>IF(ISNUMBER('実質公債費比率（分子）の構造'!N$53),'実質公債費比率（分子）の構造'!N$53,NA())</f>
        <v>481</v>
      </c>
      <c r="M50" s="164" t="e">
        <f>NA()</f>
        <v>#N/A</v>
      </c>
      <c r="N50" s="164" t="e">
        <f>NA()</f>
        <v>#N/A</v>
      </c>
      <c r="O50" s="164">
        <f>IF(ISNUMBER('実質公債費比率（分子）の構造'!O$53),'実質公債費比率（分子）の構造'!O$53,NA())</f>
        <v>361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38115</v>
      </c>
      <c r="E56" s="163"/>
      <c r="F56" s="163"/>
      <c r="G56" s="163">
        <f>'将来負担比率（分子）の構造'!J$52</f>
        <v>36863</v>
      </c>
      <c r="H56" s="163"/>
      <c r="I56" s="163"/>
      <c r="J56" s="163">
        <f>'将来負担比率（分子）の構造'!K$52</f>
        <v>35564</v>
      </c>
      <c r="K56" s="163"/>
      <c r="L56" s="163"/>
      <c r="M56" s="163">
        <f>'将来負担比率（分子）の構造'!L$52</f>
        <v>33743</v>
      </c>
      <c r="N56" s="163"/>
      <c r="O56" s="163"/>
      <c r="P56" s="163">
        <f>'将来負担比率（分子）の構造'!M$52</f>
        <v>31288</v>
      </c>
    </row>
    <row r="57" spans="1:16" x14ac:dyDescent="0.15">
      <c r="A57" s="163" t="s">
        <v>42</v>
      </c>
      <c r="B57" s="163"/>
      <c r="C57" s="163"/>
      <c r="D57" s="163">
        <f>'将来負担比率（分子）の構造'!I$51</f>
        <v>6279</v>
      </c>
      <c r="E57" s="163"/>
      <c r="F57" s="163"/>
      <c r="G57" s="163">
        <f>'将来負担比率（分子）の構造'!J$51</f>
        <v>5978</v>
      </c>
      <c r="H57" s="163"/>
      <c r="I57" s="163"/>
      <c r="J57" s="163">
        <f>'将来負担比率（分子）の構造'!K$51</f>
        <v>6053</v>
      </c>
      <c r="K57" s="163"/>
      <c r="L57" s="163"/>
      <c r="M57" s="163">
        <f>'将来負担比率（分子）の構造'!L$51</f>
        <v>4446</v>
      </c>
      <c r="N57" s="163"/>
      <c r="O57" s="163"/>
      <c r="P57" s="163">
        <f>'将来負担比率（分子）の構造'!M$51</f>
        <v>4167</v>
      </c>
    </row>
    <row r="58" spans="1:16" x14ac:dyDescent="0.15">
      <c r="A58" s="163" t="s">
        <v>41</v>
      </c>
      <c r="B58" s="163"/>
      <c r="C58" s="163"/>
      <c r="D58" s="163">
        <f>'将来負担比率（分子）の構造'!I$50</f>
        <v>25544</v>
      </c>
      <c r="E58" s="163"/>
      <c r="F58" s="163"/>
      <c r="G58" s="163">
        <f>'将来負担比率（分子）の構造'!J$50</f>
        <v>30163</v>
      </c>
      <c r="H58" s="163"/>
      <c r="I58" s="163"/>
      <c r="J58" s="163">
        <f>'将来負担比率（分子）の構造'!K$50</f>
        <v>34488</v>
      </c>
      <c r="K58" s="163"/>
      <c r="L58" s="163"/>
      <c r="M58" s="163">
        <f>'将来負担比率（分子）の構造'!L$50</f>
        <v>36770</v>
      </c>
      <c r="N58" s="163"/>
      <c r="O58" s="163"/>
      <c r="P58" s="163">
        <f>'将来負担比率（分子）の構造'!M$50</f>
        <v>38000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f>'将来負担比率（分子）の構造'!J$46</f>
        <v>35</v>
      </c>
      <c r="F61" s="163"/>
      <c r="G61" s="163"/>
      <c r="H61" s="163">
        <f>'将来負担比率（分子）の構造'!K$46</f>
        <v>40</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4269</v>
      </c>
      <c r="C62" s="163"/>
      <c r="D62" s="163"/>
      <c r="E62" s="163">
        <f>'将来負担比率（分子）の構造'!J$45</f>
        <v>4321</v>
      </c>
      <c r="F62" s="163"/>
      <c r="G62" s="163"/>
      <c r="H62" s="163">
        <f>'将来負担比率（分子）の構造'!K$45</f>
        <v>4300</v>
      </c>
      <c r="I62" s="163"/>
      <c r="J62" s="163"/>
      <c r="K62" s="163">
        <f>'将来負担比率（分子）の構造'!L$45</f>
        <v>4519</v>
      </c>
      <c r="L62" s="163"/>
      <c r="M62" s="163"/>
      <c r="N62" s="163">
        <f>'将来負担比率（分子）の構造'!M$45</f>
        <v>4691</v>
      </c>
      <c r="O62" s="163"/>
      <c r="P62" s="163"/>
    </row>
    <row r="63" spans="1:16" x14ac:dyDescent="0.15">
      <c r="A63" s="163" t="s">
        <v>34</v>
      </c>
      <c r="B63" s="163">
        <f>'将来負担比率（分子）の構造'!I$44</f>
        <v>1021</v>
      </c>
      <c r="C63" s="163"/>
      <c r="D63" s="163"/>
      <c r="E63" s="163">
        <f>'将来負担比率（分子）の構造'!J$44</f>
        <v>881</v>
      </c>
      <c r="F63" s="163"/>
      <c r="G63" s="163"/>
      <c r="H63" s="163">
        <f>'将来負担比率（分子）の構造'!K$44</f>
        <v>731</v>
      </c>
      <c r="I63" s="163"/>
      <c r="J63" s="163"/>
      <c r="K63" s="163">
        <f>'将来負担比率（分子）の構造'!L$44</f>
        <v>565</v>
      </c>
      <c r="L63" s="163"/>
      <c r="M63" s="163"/>
      <c r="N63" s="163">
        <f>'将来負担比率（分子）の構造'!M$44</f>
        <v>431</v>
      </c>
      <c r="O63" s="163"/>
      <c r="P63" s="163"/>
    </row>
    <row r="64" spans="1:16" x14ac:dyDescent="0.15">
      <c r="A64" s="163" t="s">
        <v>33</v>
      </c>
      <c r="B64" s="163">
        <f>'将来負担比率（分子）の構造'!I$43</f>
        <v>9865</v>
      </c>
      <c r="C64" s="163"/>
      <c r="D64" s="163"/>
      <c r="E64" s="163">
        <f>'将来負担比率（分子）の構造'!J$43</f>
        <v>9140</v>
      </c>
      <c r="F64" s="163"/>
      <c r="G64" s="163"/>
      <c r="H64" s="163">
        <f>'将来負担比率（分子）の構造'!K$43</f>
        <v>8565</v>
      </c>
      <c r="I64" s="163"/>
      <c r="J64" s="163"/>
      <c r="K64" s="163">
        <f>'将来負担比率（分子）の構造'!L$43</f>
        <v>7861</v>
      </c>
      <c r="L64" s="163"/>
      <c r="M64" s="163"/>
      <c r="N64" s="163">
        <f>'将来負担比率（分子）の構造'!M$43</f>
        <v>7207</v>
      </c>
      <c r="O64" s="163"/>
      <c r="P64" s="163"/>
    </row>
    <row r="65" spans="1:16" x14ac:dyDescent="0.15">
      <c r="A65" s="163" t="s">
        <v>32</v>
      </c>
      <c r="B65" s="163">
        <f>'将来負担比率（分子）の構造'!I$42</f>
        <v>1433</v>
      </c>
      <c r="C65" s="163"/>
      <c r="D65" s="163"/>
      <c r="E65" s="163">
        <f>'将来負担比率（分子）の構造'!J$42</f>
        <v>1288</v>
      </c>
      <c r="F65" s="163"/>
      <c r="G65" s="163"/>
      <c r="H65" s="163">
        <f>'将来負担比率（分子）の構造'!K$42</f>
        <v>1241</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29186</v>
      </c>
      <c r="C66" s="163"/>
      <c r="D66" s="163"/>
      <c r="E66" s="163">
        <f>'将来負担比率（分子）の構造'!J$41</f>
        <v>28921</v>
      </c>
      <c r="F66" s="163"/>
      <c r="G66" s="163"/>
      <c r="H66" s="163">
        <f>'将来負担比率（分子）の構造'!K$41</f>
        <v>28952</v>
      </c>
      <c r="I66" s="163"/>
      <c r="J66" s="163"/>
      <c r="K66" s="163">
        <f>'将来負担比率（分子）の構造'!L$41</f>
        <v>27614</v>
      </c>
      <c r="L66" s="163"/>
      <c r="M66" s="163"/>
      <c r="N66" s="163">
        <f>'将来負担比率（分子）の構造'!M$41</f>
        <v>26032</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13099</v>
      </c>
      <c r="C72" s="167">
        <f>基金残高に係る経年分析!G55</f>
        <v>15008</v>
      </c>
      <c r="D72" s="167">
        <f>基金残高に係る経年分析!H55</f>
        <v>16093</v>
      </c>
    </row>
    <row r="73" spans="1:16" x14ac:dyDescent="0.15">
      <c r="A73" s="166" t="s">
        <v>74</v>
      </c>
      <c r="B73" s="167">
        <f>基金残高に係る経年分析!F56</f>
        <v>2339</v>
      </c>
      <c r="C73" s="167">
        <f>基金残高に係る経年分析!G56</f>
        <v>2152</v>
      </c>
      <c r="D73" s="167">
        <f>基金残高に係る経年分析!H56</f>
        <v>1964</v>
      </c>
    </row>
    <row r="74" spans="1:16" x14ac:dyDescent="0.15">
      <c r="A74" s="166" t="s">
        <v>75</v>
      </c>
      <c r="B74" s="167">
        <f>基金残高に係る経年分析!F57</f>
        <v>20835</v>
      </c>
      <c r="C74" s="167">
        <f>基金残高に係る経年分析!G57</f>
        <v>21698</v>
      </c>
      <c r="D74" s="167">
        <f>基金残高に係る経年分析!H57</f>
        <v>21873</v>
      </c>
    </row>
  </sheetData>
  <sheetProtection algorithmName="SHA-512" hashValue="0e4laki1SOIiNvDft9jyKNnIaftMiBN2Dr/4hGmae8L4H3Arln96aL4yRBHqsxBQP8mPPlBr17yap0WCzDzKhg==" saltValue="deA0GTwB9nopESEyP3BSR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2026-03-06T07:42:33Z</cp:lastPrinted>
  <dcterms:created xsi:type="dcterms:W3CDTF">2026-02-23T06:48:29Z</dcterms:created>
  <dcterms:modified xsi:type="dcterms:W3CDTF">2026-08-27T05:47:47Z</dcterms:modified>
  <cp:category/>
</cp:coreProperties>
</file>