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令和3年度～商工課\23工業振興\33脱炭素経営促進事業\HP掲載\"/>
    </mc:Choice>
  </mc:AlternateContent>
  <bookViews>
    <workbookView xWindow="0" yWindow="0" windowWidth="16380" windowHeight="8190"/>
  </bookViews>
  <sheets>
    <sheet name="1_CO2排出量計算シート" sheetId="1" r:id="rId1"/>
    <sheet name="2_補助事業前" sheetId="2" r:id="rId2"/>
    <sheet name="3_補助事業後" sheetId="3" r:id="rId3"/>
  </sheets>
  <definedNames>
    <definedName name="__xlnm.Print_Area" localSheetId="0">'1_CO2排出量計算シート'!$A$1:$H$14</definedName>
    <definedName name="__xlnm.Print_Area" localSheetId="1">'2_補助事業前'!$A$1:$M$16</definedName>
    <definedName name="__xlnm.Print_Area" localSheetId="2">'3_補助事業後'!$A$1:$M$23</definedName>
    <definedName name="_xlnm.Print_Area" localSheetId="0">'1_CO2排出量計算シート'!$A$1:$H$14</definedName>
    <definedName name="_xlnm.Print_Area" localSheetId="1">'2_補助事業前'!$A$1:$M$16</definedName>
    <definedName name="_xlnm.Print_Area" localSheetId="2">'3_補助事業後'!$A$1:$M$23</definedName>
  </definedNames>
  <calcPr calcId="162913" calcMode="manual"/>
</workbook>
</file>

<file path=xl/calcChain.xml><?xml version="1.0" encoding="utf-8"?>
<calcChain xmlns="http://schemas.openxmlformats.org/spreadsheetml/2006/main">
  <c r="F4" i="1" l="1"/>
  <c r="G5" i="2"/>
  <c r="G14" i="2" s="1"/>
  <c r="G15" i="2" s="1"/>
  <c r="K5" i="2"/>
  <c r="K14" i="2" s="1"/>
  <c r="E4" i="1" s="1"/>
  <c r="F5" i="1" s="1"/>
  <c r="F6" i="1" s="1"/>
  <c r="G6" i="2"/>
  <c r="K6" i="2"/>
  <c r="G7" i="2"/>
  <c r="K7" i="2"/>
  <c r="G8" i="2"/>
  <c r="K8" i="2"/>
  <c r="G9" i="2"/>
  <c r="K9" i="2"/>
  <c r="G10" i="2"/>
  <c r="K10" i="2"/>
  <c r="G11" i="2"/>
  <c r="K11" i="2"/>
  <c r="G12" i="2"/>
  <c r="K12" i="2"/>
  <c r="G13" i="2"/>
  <c r="K13" i="2"/>
  <c r="G5" i="3"/>
  <c r="G14" i="3" s="1"/>
  <c r="G15" i="3" s="1"/>
  <c r="K5" i="3"/>
  <c r="G6" i="3"/>
  <c r="K6" i="3"/>
  <c r="G7" i="3"/>
  <c r="K7" i="3"/>
  <c r="G8" i="3"/>
  <c r="K8" i="3"/>
  <c r="G9" i="3"/>
  <c r="K9" i="3"/>
  <c r="G10" i="3"/>
  <c r="K10" i="3"/>
  <c r="G11" i="3"/>
  <c r="K11" i="3"/>
  <c r="G12" i="3"/>
  <c r="K12" i="3"/>
  <c r="G13" i="3"/>
  <c r="K13" i="3"/>
  <c r="K14" i="3"/>
</calcChain>
</file>

<file path=xl/sharedStrings.xml><?xml version="1.0" encoding="utf-8"?>
<sst xmlns="http://schemas.openxmlformats.org/spreadsheetml/2006/main" count="150" uniqueCount="46">
  <si>
    <t>補助事業前</t>
  </si>
  <si>
    <t>補助事業後（見込）</t>
  </si>
  <si>
    <t>A</t>
  </si>
  <si>
    <r>
      <rPr>
        <sz val="11"/>
        <color indexed="8"/>
        <rFont val="DejaVu Sans"/>
        <family val="2"/>
      </rPr>
      <t>設備の</t>
    </r>
    <r>
      <rPr>
        <sz val="11"/>
        <color indexed="8"/>
        <rFont val="ＭＳ Ｐゴシック"/>
        <family val="3"/>
      </rPr>
      <t>CO</t>
    </r>
    <r>
      <rPr>
        <vertAlign val="subscript"/>
        <sz val="11"/>
        <color indexed="8"/>
        <rFont val="ＭＳ Ｐゴシック"/>
        <family val="3"/>
      </rPr>
      <t>2</t>
    </r>
    <r>
      <rPr>
        <sz val="11"/>
        <color indexed="8"/>
        <rFont val="DejaVu Sans"/>
        <family val="2"/>
      </rPr>
      <t>排出量
（</t>
    </r>
    <r>
      <rPr>
        <sz val="11"/>
        <color indexed="8"/>
        <rFont val="ＭＳ Ｐゴシック"/>
        <family val="3"/>
      </rPr>
      <t>t</t>
    </r>
    <r>
      <rPr>
        <sz val="11"/>
        <color indexed="8"/>
        <rFont val="DejaVu Sans"/>
        <family val="2"/>
      </rPr>
      <t>－</t>
    </r>
    <r>
      <rPr>
        <sz val="11"/>
        <color indexed="8"/>
        <rFont val="ＭＳ Ｐゴシック"/>
        <family val="3"/>
      </rPr>
      <t>CO</t>
    </r>
    <r>
      <rPr>
        <vertAlign val="subscript"/>
        <sz val="11"/>
        <color indexed="8"/>
        <rFont val="ＭＳ Ｐゴシック"/>
        <family val="3"/>
      </rPr>
      <t>2</t>
    </r>
    <r>
      <rPr>
        <sz val="11"/>
        <color indexed="8"/>
        <rFont val="ＭＳ Ｐゴシック"/>
        <family val="3"/>
      </rPr>
      <t>/</t>
    </r>
    <r>
      <rPr>
        <sz val="11"/>
        <color indexed="8"/>
        <rFont val="DejaVu Sans"/>
        <family val="2"/>
      </rPr>
      <t>年）</t>
    </r>
  </si>
  <si>
    <t>B</t>
  </si>
  <si>
    <r>
      <rPr>
        <sz val="11"/>
        <color indexed="8"/>
        <rFont val="ＭＳ Ｐゴシック"/>
        <family val="3"/>
      </rPr>
      <t>CO</t>
    </r>
    <r>
      <rPr>
        <vertAlign val="subscript"/>
        <sz val="11"/>
        <color indexed="8"/>
        <rFont val="ＭＳ Ｐゴシック"/>
        <family val="3"/>
      </rPr>
      <t>2</t>
    </r>
    <r>
      <rPr>
        <sz val="11"/>
        <color indexed="8"/>
        <rFont val="DejaVu Sans"/>
        <family val="2"/>
      </rPr>
      <t>排出削減量（</t>
    </r>
    <r>
      <rPr>
        <sz val="11"/>
        <color indexed="8"/>
        <rFont val="ＭＳ Ｐゴシック"/>
        <family val="3"/>
      </rPr>
      <t>t</t>
    </r>
    <r>
      <rPr>
        <sz val="11"/>
        <color indexed="8"/>
        <rFont val="DejaVu Sans"/>
        <family val="2"/>
      </rPr>
      <t>－</t>
    </r>
    <r>
      <rPr>
        <sz val="11"/>
        <color indexed="8"/>
        <rFont val="ＭＳ Ｐゴシック"/>
        <family val="3"/>
      </rPr>
      <t>CO</t>
    </r>
    <r>
      <rPr>
        <vertAlign val="subscript"/>
        <sz val="11"/>
        <color indexed="8"/>
        <rFont val="ＭＳ Ｐゴシック"/>
        <family val="3"/>
      </rPr>
      <t>2</t>
    </r>
    <r>
      <rPr>
        <sz val="11"/>
        <color indexed="8"/>
        <rFont val="ＭＳ Ｐゴシック"/>
        <family val="3"/>
      </rPr>
      <t>/</t>
    </r>
    <r>
      <rPr>
        <sz val="11"/>
        <color indexed="8"/>
        <rFont val="DejaVu Sans"/>
        <family val="2"/>
      </rPr>
      <t>年）</t>
    </r>
  </si>
  <si>
    <t>C</t>
  </si>
  <si>
    <r>
      <rPr>
        <sz val="11"/>
        <color indexed="8"/>
        <rFont val="ＭＳ Ｐゴシック"/>
        <family val="3"/>
      </rPr>
      <t>CO</t>
    </r>
    <r>
      <rPr>
        <vertAlign val="subscript"/>
        <sz val="11"/>
        <color indexed="8"/>
        <rFont val="ＭＳ Ｐゴシック"/>
        <family val="3"/>
      </rPr>
      <t>2</t>
    </r>
    <r>
      <rPr>
        <sz val="11"/>
        <color indexed="8"/>
        <rFont val="DejaVu Sans"/>
        <family val="2"/>
      </rPr>
      <t>排出削減率（％）</t>
    </r>
  </si>
  <si>
    <t>※別シートから数値が転記されますので、入力不要です。</t>
  </si>
  <si>
    <t>※空白のセルに更新前の設備が年間に使用する全燃料等の使用量を入力してください。</t>
  </si>
  <si>
    <t>電気及び燃料種別</t>
  </si>
  <si>
    <t>年間使用量</t>
  </si>
  <si>
    <t>単位当たり発熱量</t>
  </si>
  <si>
    <t>発熱量</t>
  </si>
  <si>
    <t>排出係数</t>
  </si>
  <si>
    <r>
      <rPr>
        <sz val="11"/>
        <color indexed="8"/>
        <rFont val="ＭＳ Ｐゴシック"/>
        <family val="3"/>
      </rPr>
      <t>CO</t>
    </r>
    <r>
      <rPr>
        <vertAlign val="subscript"/>
        <sz val="11"/>
        <color indexed="8"/>
        <rFont val="ＭＳ Ｐゴシック"/>
        <family val="3"/>
      </rPr>
      <t>2</t>
    </r>
    <r>
      <rPr>
        <sz val="11"/>
        <color indexed="8"/>
        <rFont val="DejaVu Sans"/>
        <family val="2"/>
      </rPr>
      <t>排出量</t>
    </r>
  </si>
  <si>
    <t>買電（自家発電分を除く）</t>
  </si>
  <si>
    <r>
      <rPr>
        <sz val="11"/>
        <color indexed="8"/>
        <rFont val="DejaVu Sans"/>
        <family val="2"/>
      </rPr>
      <t>千</t>
    </r>
    <r>
      <rPr>
        <sz val="11"/>
        <color indexed="8"/>
        <rFont val="ＭＳ Ｐゴシック"/>
        <family val="3"/>
      </rPr>
      <t>kWh</t>
    </r>
  </si>
  <si>
    <r>
      <rPr>
        <sz val="11"/>
        <color indexed="8"/>
        <rFont val="ＭＳ Ｐゴシック"/>
        <family val="3"/>
      </rPr>
      <t>GJ/</t>
    </r>
    <r>
      <rPr>
        <sz val="11"/>
        <color indexed="8"/>
        <rFont val="DejaVu Sans"/>
        <family val="2"/>
      </rPr>
      <t>千</t>
    </r>
    <r>
      <rPr>
        <sz val="11"/>
        <color indexed="8"/>
        <rFont val="ＭＳ Ｐゴシック"/>
        <family val="3"/>
      </rPr>
      <t>KWh</t>
    </r>
  </si>
  <si>
    <t>GJ</t>
  </si>
  <si>
    <r>
      <rPr>
        <sz val="11"/>
        <color indexed="8"/>
        <rFont val="ＭＳ Ｐゴシック"/>
        <family val="3"/>
      </rPr>
      <t>t-CO</t>
    </r>
    <r>
      <rPr>
        <vertAlign val="subscript"/>
        <sz val="11"/>
        <color indexed="8"/>
        <rFont val="ＭＳ Ｐゴシック"/>
        <family val="3"/>
      </rPr>
      <t>2</t>
    </r>
    <r>
      <rPr>
        <sz val="11"/>
        <color indexed="8"/>
        <rFont val="ＭＳ Ｐゴシック"/>
        <family val="3"/>
      </rPr>
      <t>/</t>
    </r>
    <r>
      <rPr>
        <sz val="11"/>
        <color indexed="8"/>
        <rFont val="DejaVu Sans"/>
        <family val="2"/>
      </rPr>
      <t>千</t>
    </r>
    <r>
      <rPr>
        <sz val="11"/>
        <color indexed="8"/>
        <rFont val="ＭＳ Ｐゴシック"/>
        <family val="3"/>
      </rPr>
      <t>KWh</t>
    </r>
  </si>
  <si>
    <r>
      <rPr>
        <sz val="11"/>
        <color indexed="8"/>
        <rFont val="ＭＳ Ｐゴシック"/>
        <family val="3"/>
      </rPr>
      <t>t-CO</t>
    </r>
    <r>
      <rPr>
        <vertAlign val="subscript"/>
        <sz val="11"/>
        <color indexed="8"/>
        <rFont val="ＭＳ Ｐゴシック"/>
        <family val="3"/>
      </rPr>
      <t>2</t>
    </r>
  </si>
  <si>
    <t>ガソリン</t>
  </si>
  <si>
    <t>kL</t>
  </si>
  <si>
    <t>GJ/kL</t>
  </si>
  <si>
    <t>t-C/GJ</t>
  </si>
  <si>
    <t>灯油</t>
  </si>
  <si>
    <t>軽油</t>
  </si>
  <si>
    <r>
      <rPr>
        <sz val="11"/>
        <color indexed="8"/>
        <rFont val="ＭＳ Ｐゴシック"/>
        <family val="3"/>
      </rPr>
      <t>A</t>
    </r>
    <r>
      <rPr>
        <sz val="11"/>
        <color indexed="8"/>
        <rFont val="DejaVu Sans"/>
        <family val="2"/>
      </rPr>
      <t>重油</t>
    </r>
  </si>
  <si>
    <r>
      <rPr>
        <sz val="11"/>
        <color indexed="8"/>
        <rFont val="ＭＳ Ｐゴシック"/>
        <family val="3"/>
      </rPr>
      <t>B</t>
    </r>
    <r>
      <rPr>
        <sz val="11"/>
        <color indexed="8"/>
        <rFont val="DejaVu Sans"/>
        <family val="2"/>
      </rPr>
      <t>・</t>
    </r>
    <r>
      <rPr>
        <sz val="11"/>
        <color indexed="8"/>
        <rFont val="ＭＳ Ｐゴシック"/>
        <family val="3"/>
      </rPr>
      <t>C</t>
    </r>
    <r>
      <rPr>
        <sz val="11"/>
        <color indexed="8"/>
        <rFont val="DejaVu Sans"/>
        <family val="2"/>
      </rPr>
      <t>重油</t>
    </r>
  </si>
  <si>
    <r>
      <rPr>
        <sz val="11"/>
        <color indexed="8"/>
        <rFont val="DejaVu Sans"/>
        <family val="2"/>
      </rPr>
      <t>液化石油ガス（</t>
    </r>
    <r>
      <rPr>
        <sz val="11"/>
        <color indexed="8"/>
        <rFont val="ＭＳ Ｐゴシック"/>
        <family val="3"/>
      </rPr>
      <t>LPG</t>
    </r>
    <r>
      <rPr>
        <sz val="11"/>
        <color indexed="8"/>
        <rFont val="DejaVu Sans"/>
        <family val="2"/>
      </rPr>
      <t>）</t>
    </r>
  </si>
  <si>
    <t>t</t>
  </si>
  <si>
    <t>GJ/t</t>
  </si>
  <si>
    <t>天然ガス（液化天然ガスを除く。）</t>
  </si>
  <si>
    <r>
      <rPr>
        <sz val="11"/>
        <color indexed="8"/>
        <rFont val="DejaVu Sans"/>
        <family val="2"/>
      </rPr>
      <t>千</t>
    </r>
    <r>
      <rPr>
        <sz val="11"/>
        <color indexed="8"/>
        <rFont val="ＭＳ Ｐゴシック"/>
        <family val="3"/>
      </rPr>
      <t>m3</t>
    </r>
  </si>
  <si>
    <r>
      <rPr>
        <sz val="11"/>
        <color indexed="8"/>
        <rFont val="ＭＳ Ｐゴシック"/>
        <family val="3"/>
      </rPr>
      <t>GJ/</t>
    </r>
    <r>
      <rPr>
        <sz val="11"/>
        <color indexed="8"/>
        <rFont val="DejaVu Sans"/>
        <family val="2"/>
      </rPr>
      <t>千</t>
    </r>
    <r>
      <rPr>
        <sz val="11"/>
        <color indexed="8"/>
        <rFont val="ＭＳ Ｐゴシック"/>
        <family val="3"/>
      </rPr>
      <t>N</t>
    </r>
    <r>
      <rPr>
        <sz val="11"/>
        <color indexed="8"/>
        <rFont val="DejaVu Sans"/>
        <family val="2"/>
      </rPr>
      <t>ｍ</t>
    </r>
    <r>
      <rPr>
        <sz val="11"/>
        <color indexed="8"/>
        <rFont val="ＭＳ Ｐゴシック"/>
        <family val="3"/>
      </rPr>
      <t>3</t>
    </r>
  </si>
  <si>
    <t>都市ガス</t>
  </si>
  <si>
    <t>合計</t>
  </si>
  <si>
    <t>排出量</t>
  </si>
  <si>
    <r>
      <rPr>
        <b/>
        <sz val="11"/>
        <color indexed="8"/>
        <rFont val="ＭＳ Ｐゴシック"/>
        <family val="3"/>
      </rPr>
      <t>t-CO</t>
    </r>
    <r>
      <rPr>
        <b/>
        <vertAlign val="subscript"/>
        <sz val="11"/>
        <color indexed="8"/>
        <rFont val="ＭＳ Ｐゴシック"/>
        <family val="3"/>
      </rPr>
      <t>2</t>
    </r>
  </si>
  <si>
    <r>
      <rPr>
        <sz val="11"/>
        <color indexed="8"/>
        <rFont val="DejaVu Sans"/>
        <family val="2"/>
      </rPr>
      <t>原油換算値（発熱量の合計</t>
    </r>
    <r>
      <rPr>
        <sz val="11"/>
        <color indexed="8"/>
        <rFont val="ＭＳ Ｐゴシック"/>
        <family val="3"/>
      </rPr>
      <t>×</t>
    </r>
    <r>
      <rPr>
        <sz val="11"/>
        <color indexed="8"/>
        <rFont val="DejaVu Sans"/>
        <family val="2"/>
      </rPr>
      <t>換算係数）</t>
    </r>
  </si>
  <si>
    <t>kL/GJ</t>
  </si>
  <si>
    <t>※空白のセルに更新後の設備が年間に使用する全燃料等の使用量を入力してください。</t>
  </si>
  <si>
    <r>
      <t>≪補助事業前≫</t>
    </r>
    <r>
      <rPr>
        <sz val="18"/>
        <color indexed="8"/>
        <rFont val="ＭＳ Ｐゴシック"/>
        <family val="3"/>
      </rPr>
      <t>CO</t>
    </r>
    <r>
      <rPr>
        <vertAlign val="subscript"/>
        <sz val="18"/>
        <color indexed="8"/>
        <rFont val="ＭＳ Ｐゴシック"/>
        <family val="3"/>
      </rPr>
      <t>2</t>
    </r>
    <r>
      <rPr>
        <sz val="18"/>
        <color indexed="8"/>
        <rFont val="ＭＳ Ｐゴシック"/>
        <family val="3"/>
      </rPr>
      <t>排出量・原油換算量計算シート</t>
    </r>
    <phoneticPr fontId="12"/>
  </si>
  <si>
    <r>
      <t>≪補助事業後≫</t>
    </r>
    <r>
      <rPr>
        <sz val="18"/>
        <color indexed="8"/>
        <rFont val="ＭＳ Ｐゴシック"/>
        <family val="3"/>
      </rPr>
      <t>CO</t>
    </r>
    <r>
      <rPr>
        <vertAlign val="subscript"/>
        <sz val="18"/>
        <color indexed="8"/>
        <rFont val="ＭＳ Ｐゴシック"/>
        <family val="3"/>
      </rPr>
      <t>2</t>
    </r>
    <r>
      <rPr>
        <sz val="18"/>
        <color indexed="8"/>
        <rFont val="ＭＳ Ｐゴシック"/>
        <family val="3"/>
      </rPr>
      <t>排出量・原油換算量計算シート</t>
    </r>
    <phoneticPr fontId="12"/>
  </si>
  <si>
    <r>
      <t>CO</t>
    </r>
    <r>
      <rPr>
        <vertAlign val="subscript"/>
        <sz val="18"/>
        <color indexed="8"/>
        <rFont val="ＭＳ Ｐゴシック"/>
        <family val="3"/>
      </rPr>
      <t>2</t>
    </r>
    <r>
      <rPr>
        <sz val="18"/>
        <color indexed="8"/>
        <rFont val="ＭＳ Ｐゴシック"/>
        <family val="3"/>
      </rPr>
      <t>排出量計算シート</t>
    </r>
    <rPh sb="3" eb="6">
      <t>ハイシュツリョウ</t>
    </rPh>
    <rPh sb="6" eb="8">
      <t>ケイサン</t>
    </rPh>
    <phoneticPr fontId="1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</si>
</sst>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00_ ;[Red]\-#,##0.00\ "/>
    <numFmt numFmtId="177" formatCode="0.00_ "/>
    <numFmt numFmtId="178" formatCode="0_ "/>
    <numFmt numFmtId="179" formatCode="#,##0.00_ "/>
    <numFmt numFmtId="180" formatCode="#,##0_);[Red]\(#,##0\)"/>
    <numFmt numFmtId="181" formatCode="#,##0.00_);[Red]\(#,##0.00\)"/>
    <numFmt numFmtId="182" formatCode="0.000_ "/>
  </numFmts>
  <fonts count="15">
    <font>
      <sz val="11"/>
      <color indexed="8"/>
      <name val="ＭＳ Ｐゴシック"/>
      <family val="3"/>
    </font>
    <font>
      <sz val="18"/>
      <color indexed="8"/>
      <name val="DejaVu Sans"/>
      <family val="2"/>
    </font>
    <font>
      <sz val="18"/>
      <color indexed="8"/>
      <name val="ＭＳ Ｐゴシック"/>
      <family val="3"/>
    </font>
    <font>
      <vertAlign val="subscript"/>
      <sz val="18"/>
      <color indexed="8"/>
      <name val="ＭＳ Ｐゴシック"/>
      <family val="3"/>
    </font>
    <font>
      <sz val="14"/>
      <color indexed="8"/>
      <name val="ＭＳ Ｐゴシック"/>
      <family val="3"/>
    </font>
    <font>
      <sz val="14"/>
      <color indexed="8"/>
      <name val="DejaVu Sans"/>
      <family val="2"/>
    </font>
    <font>
      <sz val="11"/>
      <color indexed="8"/>
      <name val="DejaVu Sans"/>
      <family val="2"/>
    </font>
    <font>
      <vertAlign val="subscript"/>
      <sz val="11"/>
      <color indexed="8"/>
      <name val="ＭＳ Ｐゴシック"/>
      <family val="3"/>
    </font>
    <font>
      <sz val="16"/>
      <color indexed="8"/>
      <name val="DejaVu Sans"/>
      <family val="2"/>
    </font>
    <font>
      <b/>
      <sz val="11"/>
      <color indexed="8"/>
      <name val="ＭＳ Ｐゴシック"/>
      <family val="3"/>
    </font>
    <font>
      <b/>
      <vertAlign val="subscript"/>
      <sz val="11"/>
      <color indexed="8"/>
      <name val="ＭＳ Ｐゴシック"/>
      <family val="3"/>
    </font>
    <font>
      <sz val="11"/>
      <color indexed="8"/>
      <name val="ＭＳ Ｐゴシック"/>
      <family val="3"/>
    </font>
    <font>
      <sz val="6"/>
      <name val="ＭＳ Ｐゴシック"/>
      <family val="3"/>
    </font>
    <font>
      <sz val="6"/>
      <name val="ＭＳ Ｐゴシック"/>
      <family val="3"/>
    </font>
    <font>
      <sz val="6"/>
      <name val="ＭＳ Ｐゴシック"/>
      <family val="3"/>
      <charset val="128"/>
    </font>
  </fonts>
  <fills count="10">
    <fill>
      <patternFill patternType="none"/>
    </fill>
    <fill>
      <patternFill patternType="gray125"/>
    </fill>
    <fill>
      <patternFill patternType="solid">
        <fgColor indexed="9"/>
        <bgColor indexed="64"/>
      </patternFill>
    </fill>
    <fill>
      <patternFill patternType="solid">
        <fgColor indexed="51"/>
        <bgColor indexed="64"/>
      </patternFill>
    </fill>
    <fill>
      <patternFill patternType="solid">
        <fgColor indexed="57"/>
        <bgColor indexed="64"/>
      </patternFill>
    </fill>
    <fill>
      <patternFill patternType="solid">
        <fgColor indexed="27"/>
        <bgColor indexed="64"/>
      </patternFill>
    </fill>
    <fill>
      <patternFill patternType="solid">
        <fgColor indexed="47"/>
        <bgColor indexed="64"/>
      </patternFill>
    </fill>
    <fill>
      <patternFill patternType="solid">
        <fgColor indexed="26"/>
        <bgColor indexed="64"/>
      </patternFill>
    </fill>
    <fill>
      <patternFill patternType="solid">
        <fgColor indexed="13"/>
        <bgColor indexed="64"/>
      </patternFill>
    </fill>
    <fill>
      <patternFill patternType="solid">
        <fgColor indexed="49"/>
        <bgColor indexed="64"/>
      </patternFill>
    </fill>
  </fills>
  <borders count="43">
    <border>
      <left/>
      <right/>
      <top/>
      <bottom/>
      <diagonal/>
    </border>
    <border>
      <left style="thin">
        <color indexed="8"/>
      </left>
      <right style="thin">
        <color indexed="8"/>
      </right>
      <top style="medium">
        <color indexed="8"/>
      </top>
      <bottom style="double">
        <color indexed="8"/>
      </bottom>
      <diagonal/>
    </border>
    <border>
      <left style="thin">
        <color indexed="8"/>
      </left>
      <right style="medium">
        <color indexed="8"/>
      </right>
      <top style="medium">
        <color indexed="8"/>
      </top>
      <bottom style="double">
        <color indexed="8"/>
      </bottom>
      <diagonal/>
    </border>
    <border>
      <left style="medium">
        <color indexed="8"/>
      </left>
      <right/>
      <top/>
      <bottom style="thin">
        <color indexed="8"/>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style="thin">
        <color indexed="8"/>
      </left>
      <right style="medium">
        <color indexed="8"/>
      </right>
      <top/>
      <bottom style="thin">
        <color indexed="8"/>
      </bottom>
      <diagonal/>
    </border>
    <border>
      <left style="medium">
        <color indexed="8"/>
      </left>
      <right/>
      <top style="double">
        <color indexed="8"/>
      </top>
      <bottom style="thin">
        <color indexed="8"/>
      </bottom>
      <diagonal/>
    </border>
    <border>
      <left style="thin">
        <color indexed="8"/>
      </left>
      <right style="medium">
        <color indexed="8"/>
      </right>
      <top style="double">
        <color indexed="8"/>
      </top>
      <bottom style="thin">
        <color indexed="8"/>
      </bottom>
      <diagonal/>
    </border>
    <border>
      <left style="medium">
        <color indexed="8"/>
      </left>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right/>
      <top style="medium">
        <color indexed="8"/>
      </top>
      <bottom/>
      <diagonal/>
    </border>
    <border>
      <left style="medium">
        <color indexed="8"/>
      </left>
      <right/>
      <top style="medium">
        <color indexed="8"/>
      </top>
      <bottom style="double">
        <color indexed="8"/>
      </bottom>
      <diagonal/>
    </border>
    <border>
      <left style="medium">
        <color indexed="8"/>
      </left>
      <right style="medium">
        <color indexed="8"/>
      </right>
      <top/>
      <bottom/>
      <diagonal/>
    </border>
    <border>
      <left style="medium">
        <color indexed="8"/>
      </left>
      <right style="thin">
        <color indexed="8"/>
      </right>
      <top/>
      <bottom style="thin">
        <color indexed="8"/>
      </bottom>
      <diagonal/>
    </border>
    <border>
      <left/>
      <right/>
      <top/>
      <bottom style="thin">
        <color indexed="8"/>
      </bottom>
      <diagonal/>
    </border>
    <border>
      <left style="thin">
        <color indexed="8"/>
      </left>
      <right/>
      <top/>
      <bottom style="thin">
        <color indexed="8"/>
      </bottom>
      <diagonal/>
    </border>
    <border>
      <left style="thin">
        <color indexed="8"/>
      </left>
      <right/>
      <top/>
      <bottom/>
      <diagonal/>
    </border>
    <border>
      <left/>
      <right style="medium">
        <color indexed="8"/>
      </right>
      <top/>
      <bottom/>
      <diagonal/>
    </border>
    <border>
      <left style="medium">
        <color indexed="8"/>
      </left>
      <right/>
      <top style="thin">
        <color indexed="8"/>
      </top>
      <bottom style="thin">
        <color indexed="8"/>
      </bottom>
      <diagonal/>
    </border>
    <border>
      <left style="medium">
        <color indexed="8"/>
      </left>
      <right style="medium">
        <color indexed="8"/>
      </right>
      <top style="thin">
        <color indexed="8"/>
      </top>
      <bottom style="thin">
        <color indexed="8"/>
      </bottom>
      <diagonal/>
    </border>
    <border>
      <left/>
      <right style="thin">
        <color indexed="8"/>
      </right>
      <top style="thin">
        <color indexed="8"/>
      </top>
      <bottom style="thin">
        <color indexed="8"/>
      </bottom>
      <diagonal/>
    </border>
    <border>
      <left/>
      <right/>
      <top style="thin">
        <color indexed="8"/>
      </top>
      <bottom style="thin">
        <color indexed="8"/>
      </bottom>
      <diagonal/>
    </border>
    <border>
      <left style="thin">
        <color indexed="8"/>
      </left>
      <right/>
      <top style="thin">
        <color indexed="8"/>
      </top>
      <bottom style="thin">
        <color indexed="8"/>
      </bottom>
      <diagonal/>
    </border>
    <border>
      <left style="thin">
        <color indexed="8"/>
      </left>
      <right/>
      <top style="thin">
        <color indexed="8"/>
      </top>
      <bottom/>
      <diagonal/>
    </border>
    <border>
      <left/>
      <right style="medium">
        <color indexed="8"/>
      </right>
      <top style="thin">
        <color indexed="8"/>
      </top>
      <bottom/>
      <diagonal/>
    </border>
    <border>
      <left/>
      <right style="medium">
        <color indexed="8"/>
      </right>
      <top style="thin">
        <color indexed="8"/>
      </top>
      <bottom style="thin">
        <color indexed="8"/>
      </bottom>
      <diagonal/>
    </border>
    <border>
      <left style="medium">
        <color indexed="8"/>
      </left>
      <right/>
      <top style="thin">
        <color indexed="8"/>
      </top>
      <bottom/>
      <diagonal/>
    </border>
    <border>
      <left style="medium">
        <color indexed="8"/>
      </left>
      <right style="medium">
        <color indexed="8"/>
      </right>
      <top style="thin">
        <color indexed="8"/>
      </top>
      <bottom/>
      <diagonal/>
    </border>
    <border>
      <left/>
      <right style="thin">
        <color indexed="8"/>
      </right>
      <top style="thin">
        <color indexed="8"/>
      </top>
      <bottom/>
      <diagonal/>
    </border>
    <border>
      <left/>
      <right/>
      <top style="thin">
        <color indexed="8"/>
      </top>
      <bottom/>
      <diagonal/>
    </border>
    <border>
      <left style="medium">
        <color indexed="8"/>
      </left>
      <right/>
      <top style="double">
        <color indexed="8"/>
      </top>
      <bottom style="medium">
        <color indexed="8"/>
      </bottom>
      <diagonal/>
    </border>
    <border>
      <left/>
      <right style="medium">
        <color indexed="8"/>
      </right>
      <top style="double">
        <color indexed="8"/>
      </top>
      <bottom style="medium">
        <color indexed="8"/>
      </bottom>
      <diagonal/>
    </border>
    <border>
      <left/>
      <right/>
      <top style="thin">
        <color indexed="8"/>
      </top>
      <bottom style="medium">
        <color indexed="8"/>
      </bottom>
      <diagonal/>
    </border>
    <border>
      <left/>
      <right style="medium">
        <color indexed="8"/>
      </right>
      <top style="thin">
        <color indexed="8"/>
      </top>
      <bottom style="medium">
        <color indexed="8"/>
      </bottom>
      <diagonal/>
    </border>
    <border>
      <left style="medium">
        <color indexed="8"/>
      </left>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style="thin">
        <color indexed="8"/>
      </right>
      <top style="medium">
        <color indexed="8"/>
      </top>
      <bottom style="double">
        <color indexed="8"/>
      </bottom>
      <diagonal/>
    </border>
    <border>
      <left/>
      <right style="thin">
        <color indexed="8"/>
      </right>
      <top style="double">
        <color indexed="8"/>
      </top>
      <bottom style="thin">
        <color indexed="8"/>
      </bottom>
      <diagonal/>
    </border>
    <border>
      <left/>
      <right style="thin">
        <color indexed="8"/>
      </right>
      <top style="thin">
        <color indexed="8"/>
      </top>
      <bottom style="medium">
        <color indexed="8"/>
      </bottom>
      <diagonal/>
    </border>
    <border>
      <left style="medium">
        <color indexed="8"/>
      </left>
      <right style="thin">
        <color indexed="8"/>
      </right>
      <top style="double">
        <color indexed="8"/>
      </top>
      <bottom style="thin">
        <color indexed="8"/>
      </bottom>
      <diagonal/>
    </border>
    <border>
      <left/>
      <right style="medium">
        <color indexed="8"/>
      </right>
      <top style="double">
        <color indexed="8"/>
      </top>
      <bottom style="thin">
        <color indexed="8"/>
      </bottom>
      <diagonal/>
    </border>
    <border>
      <left style="medium">
        <color indexed="8"/>
      </left>
      <right style="medium">
        <color indexed="8"/>
      </right>
      <top style="double">
        <color indexed="8"/>
      </top>
      <bottom style="medium">
        <color indexed="8"/>
      </bottom>
      <diagonal/>
    </border>
  </borders>
  <cellStyleXfs count="2">
    <xf numFmtId="0" fontId="0" fillId="0" borderId="0">
      <alignment vertical="center"/>
    </xf>
    <xf numFmtId="180" fontId="11" fillId="0" borderId="0" applyBorder="0" applyProtection="0">
      <alignment vertical="center"/>
    </xf>
  </cellStyleXfs>
  <cellXfs count="76">
    <xf numFmtId="0" fontId="0" fillId="0" borderId="0" xfId="0" applyAlignment="1">
      <alignment vertical="center"/>
    </xf>
    <xf numFmtId="0" fontId="0" fillId="2" borderId="0" xfId="0" applyFill="1" applyAlignment="1" applyProtection="1">
      <alignment vertical="center"/>
    </xf>
    <xf numFmtId="0" fontId="0" fillId="2" borderId="0" xfId="0" applyFill="1" applyBorder="1" applyAlignment="1" applyProtection="1">
      <alignment vertical="center"/>
    </xf>
    <xf numFmtId="0" fontId="5" fillId="3" borderId="1" xfId="0" applyFont="1" applyFill="1" applyBorder="1" applyAlignment="1" applyProtection="1">
      <alignment horizontal="center" vertical="center"/>
    </xf>
    <xf numFmtId="0" fontId="5" fillId="4" borderId="2" xfId="0" applyFont="1" applyFill="1" applyBorder="1" applyAlignment="1" applyProtection="1">
      <alignment horizontal="center" vertical="center"/>
    </xf>
    <xf numFmtId="0" fontId="0" fillId="5" borderId="3" xfId="0" applyFont="1" applyFill="1" applyBorder="1" applyAlignment="1" applyProtection="1">
      <alignment vertical="center"/>
    </xf>
    <xf numFmtId="0" fontId="6" fillId="5" borderId="4" xfId="0" applyFont="1" applyFill="1" applyBorder="1" applyAlignment="1" applyProtection="1">
      <alignment vertical="center" wrapText="1"/>
    </xf>
    <xf numFmtId="176" fontId="4" fillId="6" borderId="5" xfId="0" applyNumberFormat="1" applyFont="1" applyFill="1" applyBorder="1" applyAlignment="1" applyProtection="1">
      <alignment vertical="center"/>
    </xf>
    <xf numFmtId="176" fontId="4" fillId="7" borderId="6" xfId="0" applyNumberFormat="1" applyFont="1" applyFill="1" applyBorder="1" applyAlignment="1" applyProtection="1">
      <alignment vertical="center"/>
    </xf>
    <xf numFmtId="0" fontId="0" fillId="5" borderId="7" xfId="0" applyFont="1" applyFill="1" applyBorder="1" applyAlignment="1" applyProtection="1">
      <alignment vertical="center"/>
    </xf>
    <xf numFmtId="177" fontId="4" fillId="8" borderId="8" xfId="0" applyNumberFormat="1" applyFont="1" applyFill="1" applyBorder="1" applyAlignment="1" applyProtection="1">
      <alignment vertical="center"/>
    </xf>
    <xf numFmtId="0" fontId="0" fillId="5" borderId="9" xfId="0" applyFont="1" applyFill="1" applyBorder="1" applyAlignment="1" applyProtection="1">
      <alignment vertical="center"/>
    </xf>
    <xf numFmtId="10" fontId="4" fillId="8" borderId="10" xfId="0" applyNumberFormat="1" applyFont="1" applyFill="1" applyBorder="1" applyAlignment="1" applyProtection="1">
      <alignment vertical="center"/>
    </xf>
    <xf numFmtId="0" fontId="0" fillId="2" borderId="11" xfId="0" applyFill="1" applyBorder="1" applyAlignment="1" applyProtection="1">
      <alignment vertical="center"/>
    </xf>
    <xf numFmtId="0" fontId="8" fillId="2" borderId="11" xfId="0" applyFont="1" applyFill="1" applyBorder="1" applyAlignment="1" applyProtection="1">
      <alignment vertical="center"/>
    </xf>
    <xf numFmtId="0" fontId="9" fillId="2" borderId="0" xfId="0" applyFont="1" applyFill="1" applyAlignment="1" applyProtection="1">
      <alignment vertical="center"/>
    </xf>
    <xf numFmtId="0" fontId="0" fillId="2" borderId="0" xfId="0" applyFill="1" applyAlignment="1">
      <alignment vertical="center"/>
    </xf>
    <xf numFmtId="0" fontId="0" fillId="0" borderId="0" xfId="0" applyFont="1" applyAlignment="1">
      <alignment vertical="center"/>
    </xf>
    <xf numFmtId="0" fontId="0" fillId="0" borderId="0" xfId="0" applyFont="1" applyAlignment="1">
      <alignment horizontal="center" vertical="center"/>
    </xf>
    <xf numFmtId="0" fontId="4" fillId="0" borderId="0" xfId="0" applyFont="1" applyAlignment="1">
      <alignment horizontal="center" vertical="center"/>
    </xf>
    <xf numFmtId="0" fontId="0" fillId="0" borderId="0" xfId="0" applyAlignment="1">
      <alignment horizontal="center" vertical="center"/>
    </xf>
    <xf numFmtId="0" fontId="6" fillId="0" borderId="0" xfId="0" applyFont="1" applyAlignment="1">
      <alignment vertical="center"/>
    </xf>
    <xf numFmtId="0" fontId="6" fillId="6" borderId="12" xfId="0" applyFont="1" applyFill="1" applyBorder="1" applyAlignment="1">
      <alignment horizontal="center" vertical="center" wrapText="1"/>
    </xf>
    <xf numFmtId="0" fontId="6" fillId="5" borderId="3" xfId="0" applyFont="1" applyFill="1" applyBorder="1" applyAlignment="1">
      <alignment horizontal="center" vertical="center" wrapText="1"/>
    </xf>
    <xf numFmtId="179" fontId="0" fillId="0" borderId="13" xfId="0" applyNumberFormat="1" applyFont="1" applyBorder="1" applyAlignment="1" applyProtection="1">
      <alignment horizontal="center" vertical="center" wrapText="1"/>
      <protection locked="0"/>
    </xf>
    <xf numFmtId="0" fontId="6" fillId="5" borderId="14" xfId="0" applyFont="1" applyFill="1" applyBorder="1" applyAlignment="1">
      <alignment horizontal="center" vertical="center" wrapText="1"/>
    </xf>
    <xf numFmtId="0" fontId="0" fillId="5" borderId="15" xfId="0" applyFont="1" applyFill="1" applyBorder="1" applyAlignment="1">
      <alignment vertical="center"/>
    </xf>
    <xf numFmtId="0" fontId="0" fillId="5" borderId="4" xfId="0" applyFont="1" applyFill="1" applyBorder="1" applyAlignment="1">
      <alignment horizontal="center" vertical="center"/>
    </xf>
    <xf numFmtId="181" fontId="0" fillId="5" borderId="16" xfId="1" applyNumberFormat="1" applyFont="1" applyFill="1" applyBorder="1" applyAlignment="1" applyProtection="1">
      <alignment vertical="center"/>
    </xf>
    <xf numFmtId="182" fontId="0" fillId="5" borderId="16" xfId="0" applyNumberFormat="1" applyFont="1" applyFill="1" applyBorder="1" applyAlignment="1">
      <alignment vertical="center"/>
    </xf>
    <xf numFmtId="181" fontId="0" fillId="5" borderId="17" xfId="1" applyNumberFormat="1" applyFont="1" applyFill="1" applyBorder="1" applyAlignment="1" applyProtection="1">
      <alignment vertical="center"/>
    </xf>
    <xf numFmtId="0" fontId="0" fillId="5" borderId="18" xfId="0" applyFont="1" applyFill="1" applyBorder="1" applyAlignment="1">
      <alignment vertical="center"/>
    </xf>
    <xf numFmtId="0" fontId="6" fillId="5" borderId="19" xfId="0" applyFont="1" applyFill="1" applyBorder="1" applyAlignment="1">
      <alignment horizontal="center" vertical="center" wrapText="1"/>
    </xf>
    <xf numFmtId="179" fontId="0" fillId="0" borderId="20" xfId="0" applyNumberFormat="1" applyFont="1" applyBorder="1" applyAlignment="1" applyProtection="1">
      <alignment horizontal="center" vertical="center" wrapText="1"/>
      <protection locked="0"/>
    </xf>
    <xf numFmtId="0" fontId="0" fillId="5" borderId="21" xfId="0" applyFont="1" applyFill="1" applyBorder="1" applyAlignment="1">
      <alignment horizontal="center" vertical="center" wrapText="1"/>
    </xf>
    <xf numFmtId="0" fontId="0" fillId="5" borderId="22" xfId="0" applyFont="1" applyFill="1" applyBorder="1" applyAlignment="1">
      <alignment vertical="center"/>
    </xf>
    <xf numFmtId="0" fontId="0" fillId="5" borderId="21" xfId="0" applyFont="1" applyFill="1" applyBorder="1" applyAlignment="1">
      <alignment horizontal="center" vertical="center"/>
    </xf>
    <xf numFmtId="181" fontId="0" fillId="5" borderId="23" xfId="1" applyNumberFormat="1" applyFont="1" applyFill="1" applyBorder="1" applyAlignment="1" applyProtection="1">
      <alignment vertical="center"/>
    </xf>
    <xf numFmtId="0" fontId="0" fillId="5" borderId="23" xfId="0" applyFont="1" applyFill="1" applyBorder="1" applyAlignment="1">
      <alignment vertical="center"/>
    </xf>
    <xf numFmtId="181" fontId="0" fillId="5" borderId="24" xfId="1" applyNumberFormat="1" applyFont="1" applyFill="1" applyBorder="1" applyAlignment="1" applyProtection="1">
      <alignment vertical="center"/>
    </xf>
    <xf numFmtId="0" fontId="0" fillId="5" borderId="25" xfId="0" applyFont="1" applyFill="1" applyBorder="1" applyAlignment="1">
      <alignment vertical="center"/>
    </xf>
    <xf numFmtId="0" fontId="0" fillId="5" borderId="19" xfId="0" applyFont="1" applyFill="1" applyBorder="1" applyAlignment="1">
      <alignment horizontal="center" vertical="center" wrapText="1"/>
    </xf>
    <xf numFmtId="0" fontId="0" fillId="5" borderId="26" xfId="0" applyFont="1" applyFill="1" applyBorder="1" applyAlignment="1">
      <alignment vertical="center"/>
    </xf>
    <xf numFmtId="0" fontId="6" fillId="5" borderId="19" xfId="0" applyFont="1" applyFill="1" applyBorder="1" applyAlignment="1">
      <alignment horizontal="center" vertical="center"/>
    </xf>
    <xf numFmtId="0" fontId="6" fillId="5" borderId="21" xfId="0" applyFont="1" applyFill="1" applyBorder="1" applyAlignment="1">
      <alignment horizontal="center" vertical="center" wrapText="1"/>
    </xf>
    <xf numFmtId="0" fontId="6" fillId="5" borderId="27" xfId="0" applyFont="1" applyFill="1" applyBorder="1" applyAlignment="1">
      <alignment horizontal="center" vertical="center" wrapText="1"/>
    </xf>
    <xf numFmtId="179" fontId="0" fillId="0" borderId="28" xfId="0" applyNumberFormat="1" applyFont="1" applyBorder="1" applyAlignment="1" applyProtection="1">
      <alignment horizontal="center" vertical="center" wrapText="1"/>
      <protection locked="0"/>
    </xf>
    <xf numFmtId="0" fontId="6" fillId="5" borderId="29" xfId="0" applyFont="1" applyFill="1" applyBorder="1" applyAlignment="1">
      <alignment horizontal="center" vertical="center" wrapText="1"/>
    </xf>
    <xf numFmtId="0" fontId="0" fillId="5" borderId="30" xfId="0" applyFont="1" applyFill="1" applyBorder="1" applyAlignment="1">
      <alignment vertical="center"/>
    </xf>
    <xf numFmtId="0" fontId="0" fillId="5" borderId="29" xfId="0" applyFont="1" applyFill="1" applyBorder="1" applyAlignment="1">
      <alignment horizontal="center" vertical="center"/>
    </xf>
    <xf numFmtId="0" fontId="0" fillId="5" borderId="24" xfId="0" applyFont="1" applyFill="1" applyBorder="1" applyAlignment="1">
      <alignment vertical="center"/>
    </xf>
    <xf numFmtId="180" fontId="9" fillId="5" borderId="31" xfId="1" applyFont="1" applyFill="1" applyBorder="1" applyAlignment="1" applyProtection="1">
      <alignment vertical="center"/>
    </xf>
    <xf numFmtId="0" fontId="9" fillId="5" borderId="32" xfId="0" applyFont="1" applyFill="1" applyBorder="1" applyAlignment="1">
      <alignment horizontal="center" vertical="center"/>
    </xf>
    <xf numFmtId="176" fontId="9" fillId="8" borderId="31" xfId="0" applyNumberFormat="1" applyFont="1" applyFill="1" applyBorder="1" applyAlignment="1">
      <alignment vertical="center"/>
    </xf>
    <xf numFmtId="0" fontId="9" fillId="8" borderId="32" xfId="0" applyFont="1" applyFill="1" applyBorder="1" applyAlignment="1">
      <alignment vertical="center"/>
    </xf>
    <xf numFmtId="0" fontId="0" fillId="6" borderId="33" xfId="0" applyFont="1" applyFill="1" applyBorder="1" applyAlignment="1">
      <alignment vertical="center"/>
    </xf>
    <xf numFmtId="0" fontId="0" fillId="6" borderId="34" xfId="0" applyFont="1" applyFill="1" applyBorder="1" applyAlignment="1">
      <alignment horizontal="center" vertical="center"/>
    </xf>
    <xf numFmtId="180" fontId="9" fillId="5" borderId="35" xfId="1" applyFont="1" applyFill="1" applyBorder="1" applyAlignment="1" applyProtection="1">
      <alignment vertical="center"/>
    </xf>
    <xf numFmtId="0" fontId="9" fillId="5" borderId="36" xfId="0" applyFont="1" applyFill="1" applyBorder="1" applyAlignment="1">
      <alignment horizontal="center" vertical="center"/>
    </xf>
    <xf numFmtId="0" fontId="2" fillId="0" borderId="0" xfId="0" applyFont="1" applyAlignment="1">
      <alignment horizontal="center" vertical="center"/>
    </xf>
    <xf numFmtId="0" fontId="2" fillId="2" borderId="0" xfId="0" applyFont="1" applyFill="1" applyBorder="1" applyAlignment="1" applyProtection="1">
      <alignment horizontal="center" vertical="center" wrapText="1"/>
    </xf>
    <xf numFmtId="0" fontId="1" fillId="2" borderId="0" xfId="0" applyFont="1" applyFill="1" applyBorder="1" applyAlignment="1" applyProtection="1">
      <alignment horizontal="center" vertical="center" wrapText="1"/>
    </xf>
    <xf numFmtId="0" fontId="4" fillId="9" borderId="37" xfId="0" applyFont="1" applyFill="1" applyBorder="1" applyAlignment="1" applyProtection="1">
      <alignment vertical="center"/>
    </xf>
    <xf numFmtId="0" fontId="0" fillId="5" borderId="38" xfId="0" applyFont="1" applyFill="1" applyBorder="1" applyAlignment="1" applyProtection="1">
      <alignment vertical="center"/>
    </xf>
    <xf numFmtId="0" fontId="0" fillId="5" borderId="39" xfId="0" applyFont="1" applyFill="1" applyBorder="1" applyAlignment="1" applyProtection="1">
      <alignment vertical="center"/>
    </xf>
    <xf numFmtId="0" fontId="2" fillId="3" borderId="0" xfId="0" applyFont="1" applyFill="1" applyBorder="1" applyAlignment="1">
      <alignment horizontal="center" vertical="center"/>
    </xf>
    <xf numFmtId="0" fontId="0" fillId="0" borderId="0" xfId="0" applyBorder="1" applyAlignment="1">
      <alignment horizontal="right" vertical="center"/>
    </xf>
    <xf numFmtId="0" fontId="6" fillId="6" borderId="1" xfId="0" applyFont="1" applyFill="1" applyBorder="1" applyAlignment="1">
      <alignment horizontal="center" vertical="center" wrapText="1"/>
    </xf>
    <xf numFmtId="178" fontId="6" fillId="6" borderId="1" xfId="0" applyNumberFormat="1" applyFont="1" applyFill="1" applyBorder="1" applyAlignment="1">
      <alignment horizontal="center" vertical="center"/>
    </xf>
    <xf numFmtId="0" fontId="6" fillId="6" borderId="1" xfId="0" applyFont="1" applyFill="1" applyBorder="1" applyAlignment="1">
      <alignment horizontal="center" vertical="center"/>
    </xf>
    <xf numFmtId="0" fontId="0" fillId="6" borderId="2" xfId="0" applyFont="1" applyFill="1" applyBorder="1" applyAlignment="1">
      <alignment horizontal="center" vertical="center"/>
    </xf>
    <xf numFmtId="0" fontId="6" fillId="6" borderId="40" xfId="0" applyFont="1" applyFill="1" applyBorder="1" applyAlignment="1">
      <alignment horizontal="center" vertical="center" wrapText="1"/>
    </xf>
    <xf numFmtId="0" fontId="6" fillId="6" borderId="41" xfId="0" applyFont="1" applyFill="1" applyBorder="1" applyAlignment="1">
      <alignment horizontal="center" vertical="center"/>
    </xf>
    <xf numFmtId="0" fontId="6" fillId="6" borderId="42" xfId="0" applyFont="1" applyFill="1" applyBorder="1" applyAlignment="1">
      <alignment horizontal="center" vertical="center"/>
    </xf>
    <xf numFmtId="0" fontId="6" fillId="6" borderId="9" xfId="0" applyFont="1" applyFill="1" applyBorder="1" applyAlignment="1">
      <alignment horizontal="center" vertical="center"/>
    </xf>
    <xf numFmtId="0" fontId="2" fillId="4" borderId="0" xfId="0" applyFont="1" applyFill="1" applyBorder="1" applyAlignment="1">
      <alignment horizontal="center" vertical="center"/>
    </xf>
  </cellXfs>
  <cellStyles count="2">
    <cellStyle name="Excel Built-in Comma [0]" xfId="1"/>
    <cellStyle name="標準"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1FB714"/>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tabSelected="1" zoomScaleNormal="100" workbookViewId="0">
      <selection activeCell="C2" sqref="C2:F2"/>
    </sheetView>
  </sheetViews>
  <sheetFormatPr defaultColWidth="8.625" defaultRowHeight="13.5"/>
  <cols>
    <col min="1" max="1" width="3.625" customWidth="1"/>
    <col min="2" max="2" width="5.875" customWidth="1"/>
    <col min="3" max="3" width="2.75" customWidth="1"/>
    <col min="4" max="4" width="27.5" customWidth="1"/>
    <col min="5" max="6" width="30.875" customWidth="1"/>
    <col min="7" max="7" width="4.625" customWidth="1"/>
    <col min="8" max="8" width="1.375" customWidth="1"/>
  </cols>
  <sheetData>
    <row r="1" spans="1:8">
      <c r="A1" s="1"/>
      <c r="B1" s="1"/>
      <c r="C1" s="2"/>
      <c r="D1" s="1"/>
      <c r="E1" s="1"/>
      <c r="F1" s="2"/>
      <c r="G1" s="1"/>
      <c r="H1" s="1"/>
    </row>
    <row r="2" spans="1:8" ht="36" customHeight="1" thickBot="1">
      <c r="A2" s="1"/>
      <c r="B2" s="1"/>
      <c r="C2" s="60" t="s">
        <v>45</v>
      </c>
      <c r="D2" s="61"/>
      <c r="E2" s="61"/>
      <c r="F2" s="61"/>
      <c r="G2" s="1"/>
      <c r="H2" s="1"/>
    </row>
    <row r="3" spans="1:8" ht="20.100000000000001" customHeight="1" thickBot="1">
      <c r="A3" s="1"/>
      <c r="B3" s="1"/>
      <c r="C3" s="62"/>
      <c r="D3" s="62"/>
      <c r="E3" s="3" t="s">
        <v>0</v>
      </c>
      <c r="F3" s="4" t="s">
        <v>1</v>
      </c>
      <c r="G3" s="1"/>
      <c r="H3" s="1"/>
    </row>
    <row r="4" spans="1:8" ht="39.950000000000003" customHeight="1" thickTop="1" thickBot="1">
      <c r="A4" s="1"/>
      <c r="B4" s="1"/>
      <c r="C4" s="5" t="s">
        <v>2</v>
      </c>
      <c r="D4" s="6" t="s">
        <v>3</v>
      </c>
      <c r="E4" s="7">
        <f>'2_補助事業前'!$K$14</f>
        <v>0</v>
      </c>
      <c r="F4" s="8">
        <f>'3_補助事業後'!$K$14</f>
        <v>0</v>
      </c>
      <c r="G4" s="1"/>
      <c r="H4" s="1"/>
    </row>
    <row r="5" spans="1:8" ht="39.950000000000003" customHeight="1" thickTop="1">
      <c r="A5" s="1"/>
      <c r="B5" s="1"/>
      <c r="C5" s="9" t="s">
        <v>4</v>
      </c>
      <c r="D5" s="63" t="s">
        <v>5</v>
      </c>
      <c r="E5" s="63"/>
      <c r="F5" s="10">
        <f>(E4-F4)</f>
        <v>0</v>
      </c>
      <c r="G5" s="1"/>
      <c r="H5" s="1"/>
    </row>
    <row r="6" spans="1:8" ht="39.950000000000003" customHeight="1" thickBot="1">
      <c r="A6" s="1"/>
      <c r="B6" s="1"/>
      <c r="C6" s="11" t="s">
        <v>6</v>
      </c>
      <c r="D6" s="64" t="s">
        <v>7</v>
      </c>
      <c r="E6" s="64"/>
      <c r="F6" s="12">
        <f>IF(F5&lt;&gt;0,(1-(F4/E4)),0)</f>
        <v>0</v>
      </c>
      <c r="G6" s="1"/>
      <c r="H6" s="1"/>
    </row>
    <row r="7" spans="1:8" ht="20.25">
      <c r="A7" s="1"/>
      <c r="B7" s="1"/>
      <c r="C7" s="13"/>
      <c r="D7" s="14" t="s">
        <v>8</v>
      </c>
      <c r="E7" s="1"/>
      <c r="F7" s="13"/>
      <c r="G7" s="1"/>
      <c r="H7" s="1"/>
    </row>
    <row r="8" spans="1:8">
      <c r="A8" s="1"/>
      <c r="B8" s="1"/>
      <c r="C8" s="2"/>
      <c r="D8" s="1"/>
      <c r="E8" s="1"/>
      <c r="F8" s="2"/>
      <c r="G8" s="1"/>
      <c r="H8" s="1"/>
    </row>
    <row r="9" spans="1:8">
      <c r="A9" s="1"/>
      <c r="B9" s="1"/>
      <c r="C9" s="2"/>
      <c r="D9" s="1"/>
      <c r="E9" s="1"/>
      <c r="F9" s="2"/>
      <c r="G9" s="1"/>
      <c r="H9" s="1"/>
    </row>
    <row r="10" spans="1:8">
      <c r="A10" s="1"/>
      <c r="B10" s="1"/>
      <c r="C10" s="2"/>
      <c r="D10" s="1"/>
      <c r="E10" s="1"/>
      <c r="F10" s="1"/>
      <c r="G10" s="1"/>
      <c r="H10" s="1"/>
    </row>
    <row r="11" spans="1:8">
      <c r="A11" s="1"/>
      <c r="B11" s="1"/>
      <c r="C11" s="1"/>
      <c r="D11" s="1"/>
      <c r="E11" s="1"/>
      <c r="F11" s="1"/>
      <c r="G11" s="1"/>
      <c r="H11" s="1"/>
    </row>
    <row r="12" spans="1:8">
      <c r="A12" s="1"/>
      <c r="B12" s="1"/>
      <c r="C12" s="1"/>
      <c r="D12" s="1"/>
      <c r="E12" s="1"/>
      <c r="F12" s="1"/>
      <c r="G12" s="1"/>
      <c r="H12" s="1"/>
    </row>
    <row r="13" spans="1:8">
      <c r="A13" s="1"/>
      <c r="B13" s="1"/>
      <c r="C13" s="1"/>
      <c r="D13" s="1"/>
      <c r="E13" s="1"/>
      <c r="F13" s="15"/>
      <c r="G13" s="1"/>
      <c r="H13" s="1"/>
    </row>
    <row r="14" spans="1:8">
      <c r="A14" s="1"/>
      <c r="B14" s="1"/>
      <c r="C14" s="1"/>
      <c r="D14" s="1"/>
      <c r="E14" s="1"/>
      <c r="F14" s="1"/>
      <c r="G14" s="1"/>
      <c r="H14" s="1"/>
    </row>
    <row r="15" spans="1:8">
      <c r="A15" s="16"/>
      <c r="B15" s="16"/>
      <c r="C15" s="16"/>
      <c r="D15" s="16"/>
      <c r="E15" s="16"/>
      <c r="F15" s="16"/>
      <c r="G15" s="16"/>
      <c r="H15" s="16"/>
    </row>
    <row r="16" spans="1:8">
      <c r="A16" s="16"/>
      <c r="B16" s="16"/>
      <c r="C16" s="16"/>
      <c r="D16" s="16"/>
      <c r="E16" s="16"/>
      <c r="F16" s="16"/>
      <c r="G16" s="16"/>
      <c r="H16" s="16"/>
    </row>
    <row r="17" spans="2:8">
      <c r="B17" s="16"/>
      <c r="C17" s="16"/>
      <c r="D17" s="16"/>
      <c r="E17" s="16"/>
      <c r="F17" s="16"/>
      <c r="G17" s="16"/>
      <c r="H17" s="16"/>
    </row>
  </sheetData>
  <sheetProtection selectLockedCells="1"/>
  <mergeCells count="4">
    <mergeCell ref="C2:F2"/>
    <mergeCell ref="C3:D3"/>
    <mergeCell ref="D5:E5"/>
    <mergeCell ref="D6:E6"/>
  </mergeCells>
  <phoneticPr fontId="14"/>
  <printOptions horizontalCentered="1"/>
  <pageMargins left="0.70833333333333337" right="0.70833333333333337" top="0.74791666666666667" bottom="0.74791666666666667" header="0.51180555555555551" footer="0.51180555555555551"/>
  <pageSetup paperSize="9" firstPageNumber="0" orientation="landscape" useFirstPageNumber="1" horizontalDpi="300"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1"/>
  </sheetPr>
  <dimension ref="A1:IV23"/>
  <sheetViews>
    <sheetView zoomScaleNormal="100" workbookViewId="0">
      <selection activeCell="C5" sqref="C5"/>
    </sheetView>
  </sheetViews>
  <sheetFormatPr defaultColWidth="8.875" defaultRowHeight="13.5"/>
  <cols>
    <col min="1" max="1" width="2" style="17" customWidth="1"/>
    <col min="2" max="2" width="29.375" style="17" customWidth="1"/>
    <col min="3" max="3" width="18.125" style="17" customWidth="1"/>
    <col min="4" max="4" width="8.625" style="18" customWidth="1"/>
    <col min="5" max="5" width="8.875" style="17"/>
    <col min="6" max="6" width="10.75" style="18" customWidth="1"/>
    <col min="7" max="7" width="8.875" style="17"/>
    <col min="8" max="8" width="6.625" style="18" customWidth="1"/>
    <col min="9" max="9" width="8.875" style="17"/>
    <col min="10" max="10" width="15.75" style="18" customWidth="1"/>
    <col min="11" max="11" width="8.875" style="17"/>
    <col min="12" max="12" width="6.625" style="17" customWidth="1"/>
    <col min="13" max="16384" width="8.875" style="17"/>
  </cols>
  <sheetData>
    <row r="1" spans="1:256" ht="25.5">
      <c r="A1"/>
      <c r="B1" s="65" t="s">
        <v>43</v>
      </c>
      <c r="C1" s="65"/>
      <c r="D1" s="65"/>
      <c r="E1" s="65"/>
      <c r="F1" s="65"/>
      <c r="G1" s="65"/>
      <c r="H1" s="65"/>
      <c r="I1" s="65"/>
      <c r="J1" s="65"/>
      <c r="K1" s="65"/>
      <c r="L1" s="65"/>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9.9499999999999993" customHeight="1">
      <c r="B2" s="19"/>
      <c r="C2" s="20"/>
      <c r="D2" s="20"/>
      <c r="E2" s="20"/>
      <c r="F2" s="20"/>
      <c r="G2" s="20"/>
      <c r="H2" s="20"/>
      <c r="I2" s="20"/>
      <c r="J2" s="20"/>
      <c r="K2" s="20"/>
      <c r="L2" s="20"/>
    </row>
    <row r="3" spans="1:256" ht="15" thickBot="1">
      <c r="A3"/>
      <c r="B3" s="21" t="s">
        <v>9</v>
      </c>
      <c r="J3" s="66"/>
      <c r="K3" s="66"/>
      <c r="L3" s="66"/>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s="18" customFormat="1" ht="20.100000000000001" customHeight="1" thickBot="1">
      <c r="B4" s="22" t="s">
        <v>10</v>
      </c>
      <c r="C4" s="67" t="s">
        <v>11</v>
      </c>
      <c r="D4" s="67"/>
      <c r="E4" s="68" t="s">
        <v>12</v>
      </c>
      <c r="F4" s="68"/>
      <c r="G4" s="69" t="s">
        <v>13</v>
      </c>
      <c r="H4" s="69"/>
      <c r="I4" s="69" t="s">
        <v>14</v>
      </c>
      <c r="J4" s="69"/>
      <c r="K4" s="70" t="s">
        <v>15</v>
      </c>
      <c r="L4" s="70"/>
    </row>
    <row r="5" spans="1:256" ht="20.100000000000001" customHeight="1" thickTop="1">
      <c r="B5" s="23" t="s">
        <v>16</v>
      </c>
      <c r="C5" s="24"/>
      <c r="D5" s="25" t="s">
        <v>17</v>
      </c>
      <c r="E5" s="26">
        <v>9.9700000000000006</v>
      </c>
      <c r="F5" s="27" t="s">
        <v>18</v>
      </c>
      <c r="G5" s="28">
        <f t="shared" ref="G5:G13" si="0">C5*E5</f>
        <v>0</v>
      </c>
      <c r="H5" s="27" t="s">
        <v>19</v>
      </c>
      <c r="I5" s="29">
        <v>0.45700000000000002</v>
      </c>
      <c r="J5" s="27" t="s">
        <v>20</v>
      </c>
      <c r="K5" s="30">
        <f>C5*I5</f>
        <v>0</v>
      </c>
      <c r="L5" s="31" t="s">
        <v>21</v>
      </c>
    </row>
    <row r="6" spans="1:256" ht="20.100000000000001" customHeight="1">
      <c r="B6" s="32" t="s">
        <v>22</v>
      </c>
      <c r="C6" s="33"/>
      <c r="D6" s="34" t="s">
        <v>23</v>
      </c>
      <c r="E6" s="35">
        <v>34.6</v>
      </c>
      <c r="F6" s="36" t="s">
        <v>24</v>
      </c>
      <c r="G6" s="37">
        <f t="shared" si="0"/>
        <v>0</v>
      </c>
      <c r="H6" s="36" t="s">
        <v>19</v>
      </c>
      <c r="I6" s="38">
        <v>1.83E-2</v>
      </c>
      <c r="J6" s="36" t="s">
        <v>25</v>
      </c>
      <c r="K6" s="39">
        <f t="shared" ref="K6:K13" si="1">C6*E6*I6*44/12</f>
        <v>0</v>
      </c>
      <c r="L6" s="40" t="s">
        <v>21</v>
      </c>
    </row>
    <row r="7" spans="1:256" ht="20.100000000000001" customHeight="1">
      <c r="B7" s="32" t="s">
        <v>26</v>
      </c>
      <c r="C7" s="33"/>
      <c r="D7" s="34" t="s">
        <v>23</v>
      </c>
      <c r="E7" s="35">
        <v>36.700000000000003</v>
      </c>
      <c r="F7" s="36" t="s">
        <v>24</v>
      </c>
      <c r="G7" s="37">
        <f t="shared" si="0"/>
        <v>0</v>
      </c>
      <c r="H7" s="36" t="s">
        <v>19</v>
      </c>
      <c r="I7" s="38">
        <v>1.8500000000000003E-2</v>
      </c>
      <c r="J7" s="36" t="s">
        <v>25</v>
      </c>
      <c r="K7" s="39">
        <f t="shared" si="1"/>
        <v>0</v>
      </c>
      <c r="L7" s="40" t="s">
        <v>21</v>
      </c>
    </row>
    <row r="8" spans="1:256" ht="20.100000000000001" customHeight="1">
      <c r="B8" s="32" t="s">
        <v>27</v>
      </c>
      <c r="C8" s="33"/>
      <c r="D8" s="34" t="s">
        <v>23</v>
      </c>
      <c r="E8" s="35">
        <v>37.700000000000003</v>
      </c>
      <c r="F8" s="36" t="s">
        <v>24</v>
      </c>
      <c r="G8" s="37">
        <f t="shared" si="0"/>
        <v>0</v>
      </c>
      <c r="H8" s="36" t="s">
        <v>19</v>
      </c>
      <c r="I8" s="38">
        <v>1.8700000000000001E-2</v>
      </c>
      <c r="J8" s="36" t="s">
        <v>25</v>
      </c>
      <c r="K8" s="39">
        <f t="shared" si="1"/>
        <v>0</v>
      </c>
      <c r="L8" s="40" t="s">
        <v>21</v>
      </c>
    </row>
    <row r="9" spans="1:256" ht="20.100000000000001" customHeight="1">
      <c r="B9" s="41" t="s">
        <v>28</v>
      </c>
      <c r="C9" s="33"/>
      <c r="D9" s="34" t="s">
        <v>23</v>
      </c>
      <c r="E9" s="35">
        <v>39.1</v>
      </c>
      <c r="F9" s="36" t="s">
        <v>24</v>
      </c>
      <c r="G9" s="37">
        <f t="shared" si="0"/>
        <v>0</v>
      </c>
      <c r="H9" s="36" t="s">
        <v>19</v>
      </c>
      <c r="I9" s="38">
        <v>1.89E-2</v>
      </c>
      <c r="J9" s="36" t="s">
        <v>25</v>
      </c>
      <c r="K9" s="37">
        <f t="shared" si="1"/>
        <v>0</v>
      </c>
      <c r="L9" s="42" t="s">
        <v>21</v>
      </c>
    </row>
    <row r="10" spans="1:256" ht="20.100000000000001" customHeight="1">
      <c r="B10" s="41" t="s">
        <v>29</v>
      </c>
      <c r="C10" s="33"/>
      <c r="D10" s="34" t="s">
        <v>23</v>
      </c>
      <c r="E10" s="35">
        <v>41.9</v>
      </c>
      <c r="F10" s="36" t="s">
        <v>24</v>
      </c>
      <c r="G10" s="37">
        <f t="shared" si="0"/>
        <v>0</v>
      </c>
      <c r="H10" s="36" t="s">
        <v>19</v>
      </c>
      <c r="I10" s="38">
        <v>1.95E-2</v>
      </c>
      <c r="J10" s="36" t="s">
        <v>25</v>
      </c>
      <c r="K10" s="37">
        <f t="shared" si="1"/>
        <v>0</v>
      </c>
      <c r="L10" s="42" t="s">
        <v>21</v>
      </c>
    </row>
    <row r="11" spans="1:256" ht="20.100000000000001" customHeight="1">
      <c r="B11" s="32" t="s">
        <v>30</v>
      </c>
      <c r="C11" s="33"/>
      <c r="D11" s="34" t="s">
        <v>31</v>
      </c>
      <c r="E11" s="35">
        <v>50.8</v>
      </c>
      <c r="F11" s="36" t="s">
        <v>32</v>
      </c>
      <c r="G11" s="37">
        <f t="shared" si="0"/>
        <v>0</v>
      </c>
      <c r="H11" s="36" t="s">
        <v>19</v>
      </c>
      <c r="I11" s="38">
        <v>1.61E-2</v>
      </c>
      <c r="J11" s="36" t="s">
        <v>25</v>
      </c>
      <c r="K11" s="37">
        <f t="shared" si="1"/>
        <v>0</v>
      </c>
      <c r="L11" s="42" t="s">
        <v>21</v>
      </c>
    </row>
    <row r="12" spans="1:256" ht="20.100000000000001" customHeight="1">
      <c r="B12" s="43" t="s">
        <v>33</v>
      </c>
      <c r="C12" s="33"/>
      <c r="D12" s="44" t="s">
        <v>34</v>
      </c>
      <c r="E12" s="35">
        <v>43.5</v>
      </c>
      <c r="F12" s="36" t="s">
        <v>35</v>
      </c>
      <c r="G12" s="37">
        <f t="shared" si="0"/>
        <v>0</v>
      </c>
      <c r="H12" s="36" t="s">
        <v>19</v>
      </c>
      <c r="I12" s="38">
        <v>1.3900000000000001E-2</v>
      </c>
      <c r="J12" s="36" t="s">
        <v>25</v>
      </c>
      <c r="K12" s="37">
        <f t="shared" si="1"/>
        <v>0</v>
      </c>
      <c r="L12" s="42" t="s">
        <v>21</v>
      </c>
    </row>
    <row r="13" spans="1:256" ht="20.100000000000001" customHeight="1" thickBot="1">
      <c r="B13" s="45" t="s">
        <v>36</v>
      </c>
      <c r="C13" s="46"/>
      <c r="D13" s="47" t="s">
        <v>34</v>
      </c>
      <c r="E13" s="48">
        <v>44.8</v>
      </c>
      <c r="F13" s="49" t="s">
        <v>35</v>
      </c>
      <c r="G13" s="39">
        <f t="shared" si="0"/>
        <v>0</v>
      </c>
      <c r="H13" s="49" t="s">
        <v>19</v>
      </c>
      <c r="I13" s="50">
        <v>1.3600000000000001E-2</v>
      </c>
      <c r="J13" s="49" t="s">
        <v>25</v>
      </c>
      <c r="K13" s="39">
        <f t="shared" si="1"/>
        <v>0</v>
      </c>
      <c r="L13" s="40" t="s">
        <v>21</v>
      </c>
    </row>
    <row r="14" spans="1:256" ht="20.100000000000001" customHeight="1" thickTop="1" thickBot="1">
      <c r="B14" s="71" t="s">
        <v>37</v>
      </c>
      <c r="C14" s="71"/>
      <c r="D14" s="71"/>
      <c r="E14" s="72" t="s">
        <v>13</v>
      </c>
      <c r="F14" s="72"/>
      <c r="G14" s="51">
        <f>SUM(G5:G13)</f>
        <v>0</v>
      </c>
      <c r="H14" s="52" t="s">
        <v>19</v>
      </c>
      <c r="I14" s="73" t="s">
        <v>38</v>
      </c>
      <c r="J14" s="73"/>
      <c r="K14" s="53">
        <f>SUM(K5:K13)</f>
        <v>0</v>
      </c>
      <c r="L14" s="54" t="s">
        <v>39</v>
      </c>
    </row>
    <row r="15" spans="1:256" ht="20.100000000000001" customHeight="1" thickBot="1">
      <c r="B15" s="74" t="s">
        <v>40</v>
      </c>
      <c r="C15" s="74"/>
      <c r="D15" s="74"/>
      <c r="E15" s="55">
        <v>2.58E-2</v>
      </c>
      <c r="F15" s="56" t="s">
        <v>41</v>
      </c>
      <c r="G15" s="57">
        <f>G14*E15</f>
        <v>0</v>
      </c>
      <c r="H15" s="58" t="s">
        <v>23</v>
      </c>
    </row>
    <row r="16" spans="1:256" ht="15" customHeight="1"/>
    <row r="17" ht="15" customHeight="1"/>
    <row r="18" ht="15" customHeight="1"/>
    <row r="19" ht="15" customHeight="1"/>
    <row r="20" ht="15" customHeight="1"/>
    <row r="21" ht="8.1" customHeight="1"/>
    <row r="22" ht="15" customHeight="1"/>
    <row r="23" ht="15" customHeight="1"/>
  </sheetData>
  <sheetProtection selectLockedCells="1" selectUnlockedCells="1"/>
  <mergeCells count="11">
    <mergeCell ref="B14:D14"/>
    <mergeCell ref="E14:F14"/>
    <mergeCell ref="I14:J14"/>
    <mergeCell ref="B15:D15"/>
    <mergeCell ref="B1:L1"/>
    <mergeCell ref="J3:L3"/>
    <mergeCell ref="C4:D4"/>
    <mergeCell ref="E4:F4"/>
    <mergeCell ref="G4:H4"/>
    <mergeCell ref="I4:J4"/>
    <mergeCell ref="K4:L4"/>
  </mergeCells>
  <phoneticPr fontId="14"/>
  <pageMargins left="0.2902777777777778" right="0.30972222222222223" top="0.74791666666666667" bottom="0.74791666666666667" header="0.51180555555555551" footer="0.51180555555555551"/>
  <pageSetup paperSize="9" firstPageNumber="0" orientation="landscape" useFirstPageNumber="1"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1"/>
  </sheetPr>
  <dimension ref="A1:IV23"/>
  <sheetViews>
    <sheetView zoomScaleNormal="100" workbookViewId="0">
      <selection activeCell="C18" sqref="C18"/>
    </sheetView>
  </sheetViews>
  <sheetFormatPr defaultColWidth="8.875" defaultRowHeight="13.5"/>
  <cols>
    <col min="1" max="1" width="2" style="17" customWidth="1"/>
    <col min="2" max="2" width="26.625" style="17" customWidth="1"/>
    <col min="3" max="3" width="18.125" style="17" customWidth="1"/>
    <col min="4" max="4" width="8.625" style="18" customWidth="1"/>
    <col min="5" max="5" width="8.875" style="17"/>
    <col min="6" max="6" width="10.75" style="18" customWidth="1"/>
    <col min="7" max="7" width="8.875" style="17"/>
    <col min="8" max="8" width="6.625" style="18" customWidth="1"/>
    <col min="9" max="9" width="8.875" style="17"/>
    <col min="10" max="10" width="15.75" style="18" customWidth="1"/>
    <col min="11" max="11" width="8.875" style="17"/>
    <col min="12" max="12" width="6.625" style="17" customWidth="1"/>
    <col min="13" max="16384" width="8.875" style="17"/>
  </cols>
  <sheetData>
    <row r="1" spans="1:256" ht="25.5">
      <c r="A1"/>
      <c r="B1" s="75" t="s">
        <v>44</v>
      </c>
      <c r="C1" s="75"/>
      <c r="D1" s="75"/>
      <c r="E1" s="75"/>
      <c r="F1" s="75"/>
      <c r="G1" s="75"/>
      <c r="H1" s="75"/>
      <c r="I1" s="75"/>
      <c r="J1" s="75"/>
      <c r="K1" s="75"/>
      <c r="L1" s="75"/>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9.9499999999999993" customHeight="1">
      <c r="B2" s="59"/>
      <c r="C2" s="59"/>
      <c r="D2" s="59"/>
      <c r="E2" s="59"/>
      <c r="F2" s="59"/>
      <c r="G2" s="59"/>
      <c r="H2" s="59"/>
      <c r="I2" s="59"/>
      <c r="J2" s="59"/>
      <c r="K2" s="59"/>
      <c r="L2" s="59"/>
    </row>
    <row r="3" spans="1:256" ht="15" thickBot="1">
      <c r="A3"/>
      <c r="B3" s="21" t="s">
        <v>42</v>
      </c>
      <c r="C3"/>
      <c r="D3"/>
      <c r="E3"/>
      <c r="F3"/>
      <c r="G3"/>
      <c r="H3"/>
      <c r="I3"/>
      <c r="J3" s="66"/>
      <c r="K3" s="66"/>
      <c r="L3" s="66"/>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s="18" customFormat="1" ht="20.100000000000001" customHeight="1" thickBot="1">
      <c r="B4" s="22" t="s">
        <v>10</v>
      </c>
      <c r="C4" s="67" t="s">
        <v>11</v>
      </c>
      <c r="D4" s="67"/>
      <c r="E4" s="68" t="s">
        <v>12</v>
      </c>
      <c r="F4" s="68"/>
      <c r="G4" s="69" t="s">
        <v>13</v>
      </c>
      <c r="H4" s="69"/>
      <c r="I4" s="69" t="s">
        <v>14</v>
      </c>
      <c r="J4" s="69"/>
      <c r="K4" s="70" t="s">
        <v>15</v>
      </c>
      <c r="L4" s="70"/>
    </row>
    <row r="5" spans="1:256" ht="20.100000000000001" customHeight="1" thickTop="1">
      <c r="B5" s="23" t="s">
        <v>16</v>
      </c>
      <c r="C5" s="24"/>
      <c r="D5" s="25" t="s">
        <v>17</v>
      </c>
      <c r="E5" s="26">
        <v>9.9700000000000006</v>
      </c>
      <c r="F5" s="27" t="s">
        <v>18</v>
      </c>
      <c r="G5" s="28">
        <f t="shared" ref="G5:G13" si="0">C5*E5</f>
        <v>0</v>
      </c>
      <c r="H5" s="27" t="s">
        <v>19</v>
      </c>
      <c r="I5" s="29">
        <v>0.45700000000000002</v>
      </c>
      <c r="J5" s="27" t="s">
        <v>20</v>
      </c>
      <c r="K5" s="30">
        <f>C5*I5</f>
        <v>0</v>
      </c>
      <c r="L5" s="31" t="s">
        <v>21</v>
      </c>
    </row>
    <row r="6" spans="1:256" ht="20.100000000000001" customHeight="1">
      <c r="B6" s="32" t="s">
        <v>22</v>
      </c>
      <c r="C6" s="33"/>
      <c r="D6" s="34" t="s">
        <v>23</v>
      </c>
      <c r="E6" s="35">
        <v>34.6</v>
      </c>
      <c r="F6" s="36" t="s">
        <v>24</v>
      </c>
      <c r="G6" s="37">
        <f t="shared" si="0"/>
        <v>0</v>
      </c>
      <c r="H6" s="36" t="s">
        <v>19</v>
      </c>
      <c r="I6" s="38">
        <v>1.83E-2</v>
      </c>
      <c r="J6" s="36" t="s">
        <v>25</v>
      </c>
      <c r="K6" s="39">
        <f t="shared" ref="K6:K13" si="1">C6*E6*I6*44/12</f>
        <v>0</v>
      </c>
      <c r="L6" s="40" t="s">
        <v>21</v>
      </c>
    </row>
    <row r="7" spans="1:256" ht="20.100000000000001" customHeight="1">
      <c r="B7" s="32" t="s">
        <v>26</v>
      </c>
      <c r="C7" s="33"/>
      <c r="D7" s="34" t="s">
        <v>23</v>
      </c>
      <c r="E7" s="35">
        <v>36.700000000000003</v>
      </c>
      <c r="F7" s="36" t="s">
        <v>24</v>
      </c>
      <c r="G7" s="37">
        <f t="shared" si="0"/>
        <v>0</v>
      </c>
      <c r="H7" s="36" t="s">
        <v>19</v>
      </c>
      <c r="I7" s="38">
        <v>1.8500000000000003E-2</v>
      </c>
      <c r="J7" s="36" t="s">
        <v>25</v>
      </c>
      <c r="K7" s="39">
        <f t="shared" si="1"/>
        <v>0</v>
      </c>
      <c r="L7" s="40" t="s">
        <v>21</v>
      </c>
    </row>
    <row r="8" spans="1:256" ht="20.100000000000001" customHeight="1">
      <c r="B8" s="32" t="s">
        <v>27</v>
      </c>
      <c r="C8" s="33"/>
      <c r="D8" s="34" t="s">
        <v>23</v>
      </c>
      <c r="E8" s="35">
        <v>37.700000000000003</v>
      </c>
      <c r="F8" s="36" t="s">
        <v>24</v>
      </c>
      <c r="G8" s="37">
        <f t="shared" si="0"/>
        <v>0</v>
      </c>
      <c r="H8" s="36" t="s">
        <v>19</v>
      </c>
      <c r="I8" s="38">
        <v>1.8700000000000001E-2</v>
      </c>
      <c r="J8" s="36" t="s">
        <v>25</v>
      </c>
      <c r="K8" s="39">
        <f t="shared" si="1"/>
        <v>0</v>
      </c>
      <c r="L8" s="40" t="s">
        <v>21</v>
      </c>
    </row>
    <row r="9" spans="1:256" ht="20.100000000000001" customHeight="1">
      <c r="B9" s="41" t="s">
        <v>28</v>
      </c>
      <c r="C9" s="33"/>
      <c r="D9" s="34" t="s">
        <v>23</v>
      </c>
      <c r="E9" s="35">
        <v>39.1</v>
      </c>
      <c r="F9" s="36" t="s">
        <v>24</v>
      </c>
      <c r="G9" s="37">
        <f t="shared" si="0"/>
        <v>0</v>
      </c>
      <c r="H9" s="36" t="s">
        <v>19</v>
      </c>
      <c r="I9" s="38">
        <v>1.89E-2</v>
      </c>
      <c r="J9" s="36" t="s">
        <v>25</v>
      </c>
      <c r="K9" s="37">
        <f t="shared" si="1"/>
        <v>0</v>
      </c>
      <c r="L9" s="42" t="s">
        <v>21</v>
      </c>
    </row>
    <row r="10" spans="1:256" ht="20.100000000000001" customHeight="1">
      <c r="B10" s="41" t="s">
        <v>29</v>
      </c>
      <c r="C10" s="33"/>
      <c r="D10" s="34" t="s">
        <v>23</v>
      </c>
      <c r="E10" s="35">
        <v>41.9</v>
      </c>
      <c r="F10" s="36" t="s">
        <v>24</v>
      </c>
      <c r="G10" s="37">
        <f t="shared" si="0"/>
        <v>0</v>
      </c>
      <c r="H10" s="36" t="s">
        <v>19</v>
      </c>
      <c r="I10" s="38">
        <v>1.95E-2</v>
      </c>
      <c r="J10" s="36" t="s">
        <v>25</v>
      </c>
      <c r="K10" s="37">
        <f t="shared" si="1"/>
        <v>0</v>
      </c>
      <c r="L10" s="42" t="s">
        <v>21</v>
      </c>
    </row>
    <row r="11" spans="1:256" ht="20.100000000000001" customHeight="1">
      <c r="B11" s="32" t="s">
        <v>30</v>
      </c>
      <c r="C11" s="33"/>
      <c r="D11" s="34" t="s">
        <v>31</v>
      </c>
      <c r="E11" s="35">
        <v>50.8</v>
      </c>
      <c r="F11" s="36" t="s">
        <v>32</v>
      </c>
      <c r="G11" s="37">
        <f t="shared" si="0"/>
        <v>0</v>
      </c>
      <c r="H11" s="36" t="s">
        <v>19</v>
      </c>
      <c r="I11" s="38">
        <v>1.61E-2</v>
      </c>
      <c r="J11" s="36" t="s">
        <v>25</v>
      </c>
      <c r="K11" s="37">
        <f t="shared" si="1"/>
        <v>0</v>
      </c>
      <c r="L11" s="42" t="s">
        <v>21</v>
      </c>
    </row>
    <row r="12" spans="1:256" ht="20.100000000000001" customHeight="1">
      <c r="B12" s="32" t="s">
        <v>33</v>
      </c>
      <c r="C12" s="33"/>
      <c r="D12" s="44" t="s">
        <v>34</v>
      </c>
      <c r="E12" s="35">
        <v>43.5</v>
      </c>
      <c r="F12" s="36" t="s">
        <v>35</v>
      </c>
      <c r="G12" s="37">
        <f t="shared" si="0"/>
        <v>0</v>
      </c>
      <c r="H12" s="36" t="s">
        <v>19</v>
      </c>
      <c r="I12" s="38">
        <v>1.3900000000000001E-2</v>
      </c>
      <c r="J12" s="36" t="s">
        <v>25</v>
      </c>
      <c r="K12" s="37">
        <f t="shared" si="1"/>
        <v>0</v>
      </c>
      <c r="L12" s="42" t="s">
        <v>21</v>
      </c>
    </row>
    <row r="13" spans="1:256" ht="20.100000000000001" customHeight="1" thickBot="1">
      <c r="B13" s="45" t="s">
        <v>36</v>
      </c>
      <c r="C13" s="46"/>
      <c r="D13" s="47" t="s">
        <v>34</v>
      </c>
      <c r="E13" s="48">
        <v>44.8</v>
      </c>
      <c r="F13" s="49" t="s">
        <v>35</v>
      </c>
      <c r="G13" s="39">
        <f t="shared" si="0"/>
        <v>0</v>
      </c>
      <c r="H13" s="49" t="s">
        <v>19</v>
      </c>
      <c r="I13" s="50">
        <v>1.3600000000000001E-2</v>
      </c>
      <c r="J13" s="49" t="s">
        <v>25</v>
      </c>
      <c r="K13" s="39">
        <f t="shared" si="1"/>
        <v>0</v>
      </c>
      <c r="L13" s="40" t="s">
        <v>21</v>
      </c>
    </row>
    <row r="14" spans="1:256" ht="20.100000000000001" customHeight="1" thickTop="1" thickBot="1">
      <c r="B14" s="71" t="s">
        <v>37</v>
      </c>
      <c r="C14" s="71"/>
      <c r="D14" s="71"/>
      <c r="E14" s="72" t="s">
        <v>13</v>
      </c>
      <c r="F14" s="72"/>
      <c r="G14" s="51">
        <f>SUM(G5:G13)</f>
        <v>0</v>
      </c>
      <c r="H14" s="52" t="s">
        <v>19</v>
      </c>
      <c r="I14" s="73" t="s">
        <v>38</v>
      </c>
      <c r="J14" s="73"/>
      <c r="K14" s="53">
        <f>SUM(K5:K13)</f>
        <v>0</v>
      </c>
      <c r="L14" s="54" t="s">
        <v>39</v>
      </c>
    </row>
    <row r="15" spans="1:256" ht="20.100000000000001" customHeight="1" thickBot="1">
      <c r="B15" s="74" t="s">
        <v>40</v>
      </c>
      <c r="C15" s="74"/>
      <c r="D15" s="74"/>
      <c r="E15" s="55">
        <v>2.58E-2</v>
      </c>
      <c r="F15" s="56" t="s">
        <v>41</v>
      </c>
      <c r="G15" s="57">
        <f>G14*E15</f>
        <v>0</v>
      </c>
      <c r="H15" s="58" t="s">
        <v>23</v>
      </c>
    </row>
    <row r="17" ht="15" customHeight="1"/>
    <row r="18" ht="15" customHeight="1"/>
    <row r="19" ht="15" customHeight="1"/>
    <row r="20" ht="15" customHeight="1"/>
    <row r="21" ht="8.1" customHeight="1"/>
    <row r="22" ht="15" customHeight="1"/>
    <row r="23" ht="15" customHeight="1"/>
  </sheetData>
  <sheetProtection selectLockedCells="1" selectUnlockedCells="1"/>
  <mergeCells count="11">
    <mergeCell ref="B14:D14"/>
    <mergeCell ref="E14:F14"/>
    <mergeCell ref="I14:J14"/>
    <mergeCell ref="B15:D15"/>
    <mergeCell ref="B1:L1"/>
    <mergeCell ref="J3:L3"/>
    <mergeCell ref="C4:D4"/>
    <mergeCell ref="E4:F4"/>
    <mergeCell ref="G4:H4"/>
    <mergeCell ref="I4:J4"/>
    <mergeCell ref="K4:L4"/>
  </mergeCells>
  <phoneticPr fontId="14"/>
  <pageMargins left="0.2902777777777778" right="0.30972222222222223" top="0.74791666666666667" bottom="0.74791666666666667" header="0.51180555555555551" footer="0.51180555555555551"/>
  <pageSetup paperSize="9" firstPageNumber="0" orientation="landscape" useFirstPageNumber="1"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6</vt:i4>
      </vt:variant>
    </vt:vector>
  </HeadingPairs>
  <TitlesOfParts>
    <vt:vector size="9" baseType="lpstr">
      <vt:lpstr>1_CO2排出量計算シート</vt:lpstr>
      <vt:lpstr>2_補助事業前</vt:lpstr>
      <vt:lpstr>3_補助事業後</vt:lpstr>
      <vt:lpstr>'1_CO2排出量計算シート'!__xlnm.Print_Area</vt:lpstr>
      <vt:lpstr>'2_補助事業前'!__xlnm.Print_Area</vt:lpstr>
      <vt:lpstr>'3_補助事業後'!__xlnm.Print_Area</vt:lpstr>
      <vt:lpstr>'1_CO2排出量計算シート'!Print_Area</vt:lpstr>
      <vt:lpstr>'2_補助事業前'!Print_Area</vt:lpstr>
      <vt:lpstr>'3_補助事業後'!Print_Area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伊田　英将</cp:lastModifiedBy>
  <dcterms:created xsi:type="dcterms:W3CDTF">2022-04-26T09:38:52Z</dcterms:created>
  <dcterms:modified xsi:type="dcterms:W3CDTF">2024-04-18T04:15:45Z</dcterms:modified>
</cp:coreProperties>
</file>